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forumsyd-my.sharepoint.com/personal/daisy_kibon_forumciv_org/Documents/Daisy - ForumCiv/ForumCiv/2024/SASA/SASA Phase 2/"/>
    </mc:Choice>
  </mc:AlternateContent>
  <xr:revisionPtr revIDLastSave="24" documentId="8_{5BE475A5-2DDC-42C7-BB7C-3590FAEE908F}" xr6:coauthVersionLast="47" xr6:coauthVersionMax="47" xr10:uidLastSave="{64421535-F6F8-47DA-B513-EF73FAEBE041}"/>
  <bookViews>
    <workbookView xWindow="-120" yWindow="-120" windowWidth="29040" windowHeight="17520" activeTab="2" xr2:uid="{5F0F69F0-6929-4331-8902-92E6B38C558F}"/>
  </bookViews>
  <sheets>
    <sheet name="Budget Instructions" sheetId="2" r:id="rId1"/>
    <sheet name="Summary Budget" sheetId="3" r:id="rId2"/>
    <sheet name="Detailed FCiv BUDGET 2024-2026" sheetId="1" r:id="rId3"/>
    <sheet name="Sheet1" sheetId="7" r:id="rId4"/>
  </sheets>
  <definedNames>
    <definedName name="_xlnm._FilterDatabase" localSheetId="2" hidden="1">'Detailed FCiv BUDGET 2024-2026'!$A$9:$U$449</definedName>
    <definedName name="_xlnm.Print_Area" localSheetId="2">'Detailed FCiv BUDGET 2024-2026'!$A$1:$Q$664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4" i="1" l="1"/>
  <c r="J424" i="1"/>
  <c r="I424" i="1"/>
  <c r="K407" i="1"/>
  <c r="J407" i="1"/>
  <c r="I407" i="1"/>
  <c r="O27" i="1"/>
  <c r="N27" i="1"/>
  <c r="M27" i="1"/>
  <c r="H27" i="1"/>
  <c r="R27" i="1" s="1"/>
  <c r="O26" i="1"/>
  <c r="N26" i="1"/>
  <c r="M26" i="1"/>
  <c r="H26" i="1"/>
  <c r="R26" i="1" s="1"/>
  <c r="O25" i="1"/>
  <c r="N25" i="1"/>
  <c r="M25" i="1"/>
  <c r="H25" i="1"/>
  <c r="L25" i="1" s="1"/>
  <c r="O24" i="1"/>
  <c r="N24" i="1"/>
  <c r="M24" i="1"/>
  <c r="H24" i="1"/>
  <c r="R24" i="1" s="1"/>
  <c r="O23" i="1"/>
  <c r="N23" i="1"/>
  <c r="M23" i="1"/>
  <c r="H23" i="1"/>
  <c r="R23" i="1" s="1"/>
  <c r="O44" i="1"/>
  <c r="N44" i="1"/>
  <c r="M44" i="1"/>
  <c r="H44" i="1"/>
  <c r="R44" i="1" s="1"/>
  <c r="O43" i="1"/>
  <c r="N43" i="1"/>
  <c r="M43" i="1"/>
  <c r="H43" i="1"/>
  <c r="R43" i="1" s="1"/>
  <c r="O42" i="1"/>
  <c r="N42" i="1"/>
  <c r="M42" i="1"/>
  <c r="H42" i="1"/>
  <c r="R42" i="1" s="1"/>
  <c r="O41" i="1"/>
  <c r="H41" i="1"/>
  <c r="O40" i="1"/>
  <c r="N40" i="1"/>
  <c r="M40" i="1"/>
  <c r="H40" i="1"/>
  <c r="R40" i="1" s="1"/>
  <c r="O61" i="1"/>
  <c r="N61" i="1"/>
  <c r="M61" i="1"/>
  <c r="H61" i="1"/>
  <c r="R61" i="1" s="1"/>
  <c r="O60" i="1"/>
  <c r="N60" i="1"/>
  <c r="M60" i="1"/>
  <c r="H60" i="1"/>
  <c r="O59" i="1"/>
  <c r="N59" i="1"/>
  <c r="M59" i="1"/>
  <c r="H59" i="1"/>
  <c r="R59" i="1" s="1"/>
  <c r="O58" i="1"/>
  <c r="N58" i="1"/>
  <c r="M58" i="1"/>
  <c r="H58" i="1"/>
  <c r="R58" i="1" s="1"/>
  <c r="O57" i="1"/>
  <c r="H57" i="1"/>
  <c r="O78" i="1"/>
  <c r="N78" i="1"/>
  <c r="M78" i="1"/>
  <c r="H78" i="1"/>
  <c r="R78" i="1" s="1"/>
  <c r="O77" i="1"/>
  <c r="N77" i="1"/>
  <c r="M77" i="1"/>
  <c r="H77" i="1"/>
  <c r="R77" i="1" s="1"/>
  <c r="O76" i="1"/>
  <c r="N76" i="1"/>
  <c r="M76" i="1"/>
  <c r="H76" i="1"/>
  <c r="R76" i="1" s="1"/>
  <c r="O75" i="1"/>
  <c r="N75" i="1"/>
  <c r="M75" i="1"/>
  <c r="H75" i="1"/>
  <c r="R75" i="1" s="1"/>
  <c r="O74" i="1"/>
  <c r="H74" i="1"/>
  <c r="O95" i="1"/>
  <c r="N95" i="1"/>
  <c r="M95" i="1"/>
  <c r="H95" i="1"/>
  <c r="R95" i="1" s="1"/>
  <c r="O94" i="1"/>
  <c r="N94" i="1"/>
  <c r="M94" i="1"/>
  <c r="H94" i="1"/>
  <c r="R94" i="1" s="1"/>
  <c r="O93" i="1"/>
  <c r="N93" i="1"/>
  <c r="M93" i="1"/>
  <c r="H93" i="1"/>
  <c r="R93" i="1" s="1"/>
  <c r="O92" i="1"/>
  <c r="N92" i="1"/>
  <c r="M92" i="1"/>
  <c r="H92" i="1"/>
  <c r="R92" i="1" s="1"/>
  <c r="O91" i="1"/>
  <c r="N91" i="1"/>
  <c r="M91" i="1"/>
  <c r="H91" i="1"/>
  <c r="R91" i="1" s="1"/>
  <c r="O112" i="1"/>
  <c r="N112" i="1"/>
  <c r="M112" i="1"/>
  <c r="H112" i="1"/>
  <c r="R112" i="1" s="1"/>
  <c r="O111" i="1"/>
  <c r="N111" i="1"/>
  <c r="M111" i="1"/>
  <c r="H111" i="1"/>
  <c r="R111" i="1" s="1"/>
  <c r="O110" i="1"/>
  <c r="N110" i="1"/>
  <c r="M110" i="1"/>
  <c r="H110" i="1"/>
  <c r="R110" i="1" s="1"/>
  <c r="O109" i="1"/>
  <c r="H109" i="1"/>
  <c r="O108" i="1"/>
  <c r="N108" i="1"/>
  <c r="M108" i="1"/>
  <c r="H108" i="1"/>
  <c r="R108" i="1" s="1"/>
  <c r="O132" i="1"/>
  <c r="N132" i="1"/>
  <c r="M132" i="1"/>
  <c r="H132" i="1"/>
  <c r="R132" i="1" s="1"/>
  <c r="O131" i="1"/>
  <c r="H131" i="1"/>
  <c r="O130" i="1"/>
  <c r="N130" i="1"/>
  <c r="M130" i="1"/>
  <c r="H130" i="1"/>
  <c r="R130" i="1" s="1"/>
  <c r="O129" i="1"/>
  <c r="N129" i="1"/>
  <c r="M129" i="1"/>
  <c r="H129" i="1"/>
  <c r="R129" i="1" s="1"/>
  <c r="O128" i="1"/>
  <c r="N128" i="1"/>
  <c r="M128" i="1"/>
  <c r="H128" i="1"/>
  <c r="R128" i="1" s="1"/>
  <c r="O149" i="1"/>
  <c r="H149" i="1"/>
  <c r="O148" i="1"/>
  <c r="N148" i="1"/>
  <c r="M148" i="1"/>
  <c r="H148" i="1"/>
  <c r="R148" i="1" s="1"/>
  <c r="O147" i="1"/>
  <c r="N147" i="1"/>
  <c r="M147" i="1"/>
  <c r="H147" i="1"/>
  <c r="R147" i="1" s="1"/>
  <c r="O146" i="1"/>
  <c r="N146" i="1"/>
  <c r="M146" i="1"/>
  <c r="H146" i="1"/>
  <c r="R146" i="1" s="1"/>
  <c r="O145" i="1"/>
  <c r="N145" i="1"/>
  <c r="M145" i="1"/>
  <c r="H145" i="1"/>
  <c r="R145" i="1" s="1"/>
  <c r="O166" i="1"/>
  <c r="N166" i="1"/>
  <c r="M166" i="1"/>
  <c r="H166" i="1"/>
  <c r="R166" i="1" s="1"/>
  <c r="O165" i="1"/>
  <c r="N165" i="1"/>
  <c r="M165" i="1"/>
  <c r="H165" i="1"/>
  <c r="R165" i="1" s="1"/>
  <c r="O164" i="1"/>
  <c r="N164" i="1"/>
  <c r="M164" i="1"/>
  <c r="H164" i="1"/>
  <c r="R164" i="1" s="1"/>
  <c r="O163" i="1"/>
  <c r="H163" i="1"/>
  <c r="O162" i="1"/>
  <c r="N162" i="1"/>
  <c r="M162" i="1"/>
  <c r="H162" i="1"/>
  <c r="R162" i="1" s="1"/>
  <c r="O183" i="1"/>
  <c r="N183" i="1"/>
  <c r="M183" i="1"/>
  <c r="H183" i="1"/>
  <c r="R183" i="1" s="1"/>
  <c r="O182" i="1"/>
  <c r="N182" i="1"/>
  <c r="M182" i="1"/>
  <c r="H182" i="1"/>
  <c r="R182" i="1" s="1"/>
  <c r="O181" i="1"/>
  <c r="N181" i="1"/>
  <c r="M181" i="1"/>
  <c r="H181" i="1"/>
  <c r="R181" i="1" s="1"/>
  <c r="O180" i="1"/>
  <c r="N180" i="1"/>
  <c r="M180" i="1"/>
  <c r="H180" i="1"/>
  <c r="R180" i="1" s="1"/>
  <c r="O179" i="1"/>
  <c r="N179" i="1"/>
  <c r="M179" i="1"/>
  <c r="H179" i="1"/>
  <c r="R179" i="1" s="1"/>
  <c r="O200" i="1"/>
  <c r="N200" i="1"/>
  <c r="M200" i="1"/>
  <c r="H200" i="1"/>
  <c r="R200" i="1" s="1"/>
  <c r="O199" i="1"/>
  <c r="N199" i="1"/>
  <c r="M199" i="1"/>
  <c r="H199" i="1"/>
  <c r="R199" i="1" s="1"/>
  <c r="O198" i="1"/>
  <c r="N198" i="1"/>
  <c r="M198" i="1"/>
  <c r="H198" i="1"/>
  <c r="R198" i="1" s="1"/>
  <c r="O197" i="1"/>
  <c r="N197" i="1"/>
  <c r="M197" i="1"/>
  <c r="H197" i="1"/>
  <c r="R197" i="1" s="1"/>
  <c r="O196" i="1"/>
  <c r="N196" i="1"/>
  <c r="M196" i="1"/>
  <c r="H196" i="1"/>
  <c r="R196" i="1" s="1"/>
  <c r="O217" i="1"/>
  <c r="N217" i="1"/>
  <c r="M217" i="1"/>
  <c r="H217" i="1"/>
  <c r="R217" i="1" s="1"/>
  <c r="O216" i="1"/>
  <c r="N216" i="1"/>
  <c r="M216" i="1"/>
  <c r="H216" i="1"/>
  <c r="R216" i="1" s="1"/>
  <c r="O215" i="1"/>
  <c r="N215" i="1"/>
  <c r="M215" i="1"/>
  <c r="H215" i="1"/>
  <c r="R215" i="1" s="1"/>
  <c r="O214" i="1"/>
  <c r="N214" i="1"/>
  <c r="M214" i="1"/>
  <c r="H214" i="1"/>
  <c r="R214" i="1" s="1"/>
  <c r="O213" i="1"/>
  <c r="N213" i="1"/>
  <c r="M213" i="1"/>
  <c r="H213" i="1"/>
  <c r="R213" i="1" s="1"/>
  <c r="O237" i="1"/>
  <c r="N237" i="1"/>
  <c r="M237" i="1"/>
  <c r="H237" i="1"/>
  <c r="R237" i="1" s="1"/>
  <c r="O236" i="1"/>
  <c r="N236" i="1"/>
  <c r="M236" i="1"/>
  <c r="H236" i="1"/>
  <c r="R236" i="1" s="1"/>
  <c r="O235" i="1"/>
  <c r="N235" i="1"/>
  <c r="M235" i="1"/>
  <c r="H235" i="1"/>
  <c r="R235" i="1" s="1"/>
  <c r="O234" i="1"/>
  <c r="N234" i="1"/>
  <c r="M234" i="1"/>
  <c r="H234" i="1"/>
  <c r="R234" i="1" s="1"/>
  <c r="O233" i="1"/>
  <c r="N233" i="1"/>
  <c r="M233" i="1"/>
  <c r="H233" i="1"/>
  <c r="R233" i="1" s="1"/>
  <c r="H255" i="1"/>
  <c r="N255" i="1" s="1"/>
  <c r="O254" i="1"/>
  <c r="N254" i="1"/>
  <c r="M254" i="1"/>
  <c r="H254" i="1"/>
  <c r="R254" i="1" s="1"/>
  <c r="O253" i="1"/>
  <c r="N253" i="1"/>
  <c r="M253" i="1"/>
  <c r="H253" i="1"/>
  <c r="R253" i="1" s="1"/>
  <c r="O252" i="1"/>
  <c r="N252" i="1"/>
  <c r="M252" i="1"/>
  <c r="H252" i="1"/>
  <c r="L252" i="1" s="1"/>
  <c r="O251" i="1"/>
  <c r="N251" i="1"/>
  <c r="M251" i="1"/>
  <c r="H251" i="1"/>
  <c r="R251" i="1" s="1"/>
  <c r="O250" i="1"/>
  <c r="H250" i="1"/>
  <c r="O271" i="1"/>
  <c r="N271" i="1"/>
  <c r="M271" i="1"/>
  <c r="H271" i="1"/>
  <c r="R271" i="1" s="1"/>
  <c r="O270" i="1"/>
  <c r="N270" i="1"/>
  <c r="M270" i="1"/>
  <c r="H270" i="1"/>
  <c r="R270" i="1" s="1"/>
  <c r="O269" i="1"/>
  <c r="N269" i="1"/>
  <c r="M269" i="1"/>
  <c r="H269" i="1"/>
  <c r="R269" i="1" s="1"/>
  <c r="O268" i="1"/>
  <c r="N268" i="1"/>
  <c r="M268" i="1"/>
  <c r="H268" i="1"/>
  <c r="R268" i="1" s="1"/>
  <c r="O267" i="1"/>
  <c r="N267" i="1"/>
  <c r="M267" i="1"/>
  <c r="H267" i="1"/>
  <c r="R267" i="1" s="1"/>
  <c r="O288" i="1"/>
  <c r="H288" i="1"/>
  <c r="O287" i="1"/>
  <c r="N287" i="1"/>
  <c r="M287" i="1"/>
  <c r="H287" i="1"/>
  <c r="R287" i="1" s="1"/>
  <c r="O286" i="1"/>
  <c r="N286" i="1"/>
  <c r="M286" i="1"/>
  <c r="H286" i="1"/>
  <c r="R286" i="1" s="1"/>
  <c r="O285" i="1"/>
  <c r="N285" i="1"/>
  <c r="M285" i="1"/>
  <c r="H285" i="1"/>
  <c r="R285" i="1" s="1"/>
  <c r="O284" i="1"/>
  <c r="N284" i="1"/>
  <c r="M284" i="1"/>
  <c r="H284" i="1"/>
  <c r="R284" i="1" s="1"/>
  <c r="O305" i="1"/>
  <c r="N305" i="1"/>
  <c r="M305" i="1"/>
  <c r="H305" i="1"/>
  <c r="R305" i="1" s="1"/>
  <c r="O304" i="1"/>
  <c r="N304" i="1"/>
  <c r="M304" i="1"/>
  <c r="H304" i="1"/>
  <c r="R304" i="1" s="1"/>
  <c r="O303" i="1"/>
  <c r="H303" i="1"/>
  <c r="O302" i="1"/>
  <c r="N302" i="1"/>
  <c r="M302" i="1"/>
  <c r="H302" i="1"/>
  <c r="R302" i="1" s="1"/>
  <c r="O301" i="1"/>
  <c r="N301" i="1"/>
  <c r="M301" i="1"/>
  <c r="H301" i="1"/>
  <c r="R301" i="1" s="1"/>
  <c r="O322" i="1"/>
  <c r="N322" i="1"/>
  <c r="M322" i="1"/>
  <c r="H322" i="1"/>
  <c r="R322" i="1" s="1"/>
  <c r="O321" i="1"/>
  <c r="N321" i="1"/>
  <c r="M321" i="1"/>
  <c r="H321" i="1"/>
  <c r="R321" i="1" s="1"/>
  <c r="O320" i="1"/>
  <c r="N320" i="1"/>
  <c r="M320" i="1"/>
  <c r="H320" i="1"/>
  <c r="R320" i="1" s="1"/>
  <c r="O319" i="1"/>
  <c r="N319" i="1"/>
  <c r="M319" i="1"/>
  <c r="H319" i="1"/>
  <c r="R319" i="1" s="1"/>
  <c r="O318" i="1"/>
  <c r="N318" i="1"/>
  <c r="M318" i="1"/>
  <c r="H318" i="1"/>
  <c r="R318" i="1" s="1"/>
  <c r="O346" i="1"/>
  <c r="N346" i="1"/>
  <c r="M346" i="1"/>
  <c r="H346" i="1"/>
  <c r="R346" i="1" s="1"/>
  <c r="O345" i="1"/>
  <c r="N345" i="1"/>
  <c r="M345" i="1"/>
  <c r="H345" i="1"/>
  <c r="R345" i="1" s="1"/>
  <c r="O344" i="1"/>
  <c r="N344" i="1"/>
  <c r="M344" i="1"/>
  <c r="H344" i="1"/>
  <c r="R344" i="1" s="1"/>
  <c r="O343" i="1"/>
  <c r="N343" i="1"/>
  <c r="M343" i="1"/>
  <c r="H343" i="1"/>
  <c r="T343" i="1" s="1"/>
  <c r="O342" i="1"/>
  <c r="N342" i="1"/>
  <c r="M342" i="1"/>
  <c r="H342" i="1"/>
  <c r="R342" i="1" s="1"/>
  <c r="O362" i="1"/>
  <c r="O363" i="1"/>
  <c r="N363" i="1"/>
  <c r="M363" i="1"/>
  <c r="H363" i="1"/>
  <c r="R363" i="1" s="1"/>
  <c r="N362" i="1"/>
  <c r="M362" i="1"/>
  <c r="H362" i="1"/>
  <c r="R362" i="1" s="1"/>
  <c r="O361" i="1"/>
  <c r="N361" i="1"/>
  <c r="M361" i="1"/>
  <c r="H361" i="1"/>
  <c r="R361" i="1" s="1"/>
  <c r="O360" i="1"/>
  <c r="N360" i="1"/>
  <c r="M360" i="1"/>
  <c r="H360" i="1"/>
  <c r="R360" i="1" s="1"/>
  <c r="O359" i="1"/>
  <c r="N359" i="1"/>
  <c r="M359" i="1"/>
  <c r="H359" i="1"/>
  <c r="O381" i="1"/>
  <c r="N381" i="1"/>
  <c r="M381" i="1"/>
  <c r="H381" i="1"/>
  <c r="R381" i="1" s="1"/>
  <c r="O380" i="1"/>
  <c r="N380" i="1"/>
  <c r="M380" i="1"/>
  <c r="H380" i="1"/>
  <c r="T380" i="1" s="1"/>
  <c r="O379" i="1"/>
  <c r="N379" i="1"/>
  <c r="M379" i="1"/>
  <c r="H379" i="1"/>
  <c r="R379" i="1" s="1"/>
  <c r="O378" i="1"/>
  <c r="N378" i="1"/>
  <c r="M378" i="1"/>
  <c r="H378" i="1"/>
  <c r="R378" i="1" s="1"/>
  <c r="O377" i="1"/>
  <c r="N377" i="1"/>
  <c r="M377" i="1"/>
  <c r="H377" i="1"/>
  <c r="R377" i="1" s="1"/>
  <c r="M420" i="1"/>
  <c r="N420" i="1"/>
  <c r="O420" i="1"/>
  <c r="H420" i="1"/>
  <c r="R420" i="1" s="1"/>
  <c r="H400" i="1"/>
  <c r="O399" i="1"/>
  <c r="N399" i="1"/>
  <c r="M399" i="1"/>
  <c r="H399" i="1"/>
  <c r="R399" i="1" s="1"/>
  <c r="O398" i="1"/>
  <c r="N398" i="1"/>
  <c r="M398" i="1"/>
  <c r="H398" i="1"/>
  <c r="R398" i="1" s="1"/>
  <c r="O397" i="1"/>
  <c r="N397" i="1"/>
  <c r="M397" i="1"/>
  <c r="H397" i="1"/>
  <c r="R397" i="1" s="1"/>
  <c r="O396" i="1"/>
  <c r="N396" i="1"/>
  <c r="M396" i="1"/>
  <c r="H396" i="1"/>
  <c r="T396" i="1" s="1"/>
  <c r="H421" i="1"/>
  <c r="O419" i="1"/>
  <c r="N419" i="1"/>
  <c r="M419" i="1"/>
  <c r="H419" i="1"/>
  <c r="T419" i="1" s="1"/>
  <c r="O418" i="1"/>
  <c r="N418" i="1"/>
  <c r="M418" i="1"/>
  <c r="H418" i="1"/>
  <c r="T418" i="1" s="1"/>
  <c r="O417" i="1"/>
  <c r="N417" i="1"/>
  <c r="M417" i="1"/>
  <c r="H417" i="1"/>
  <c r="R417" i="1" s="1"/>
  <c r="H429" i="1"/>
  <c r="R429" i="1" s="1"/>
  <c r="H430" i="1"/>
  <c r="R430" i="1" s="1"/>
  <c r="H431" i="1"/>
  <c r="R431" i="1" s="1"/>
  <c r="H432" i="1"/>
  <c r="R432" i="1" s="1"/>
  <c r="H433" i="1"/>
  <c r="R433" i="1" s="1"/>
  <c r="H434" i="1"/>
  <c r="H435" i="1"/>
  <c r="R435" i="1" s="1"/>
  <c r="H436" i="1"/>
  <c r="R436" i="1" s="1"/>
  <c r="H437" i="1"/>
  <c r="R437" i="1" s="1"/>
  <c r="H438" i="1"/>
  <c r="L438" i="1" s="1"/>
  <c r="M433" i="1"/>
  <c r="N433" i="1"/>
  <c r="O433" i="1"/>
  <c r="M434" i="1"/>
  <c r="N434" i="1"/>
  <c r="O434" i="1"/>
  <c r="M435" i="1"/>
  <c r="N435" i="1"/>
  <c r="O435" i="1"/>
  <c r="M436" i="1"/>
  <c r="N436" i="1"/>
  <c r="O436" i="1"/>
  <c r="M437" i="1"/>
  <c r="N437" i="1"/>
  <c r="O437" i="1"/>
  <c r="S252" i="1" l="1"/>
  <c r="R252" i="1"/>
  <c r="M255" i="1"/>
  <c r="R396" i="1"/>
  <c r="L60" i="1"/>
  <c r="S60" i="1" s="1"/>
  <c r="R60" i="1"/>
  <c r="T60" i="1"/>
  <c r="T434" i="1"/>
  <c r="R434" i="1"/>
  <c r="R343" i="1"/>
  <c r="L359" i="1"/>
  <c r="S359" i="1" s="1"/>
  <c r="R359" i="1"/>
  <c r="O400" i="1"/>
  <c r="R25" i="1"/>
  <c r="S25" i="1"/>
  <c r="R380" i="1"/>
  <c r="R419" i="1"/>
  <c r="T76" i="1"/>
  <c r="R418" i="1"/>
  <c r="K422" i="1"/>
  <c r="O421" i="1"/>
  <c r="N421" i="1"/>
  <c r="N400" i="1"/>
  <c r="L92" i="1"/>
  <c r="S92" i="1" s="1"/>
  <c r="L77" i="1"/>
  <c r="S77" i="1" s="1"/>
  <c r="T27" i="1"/>
  <c r="T95" i="1"/>
  <c r="T302" i="1"/>
  <c r="T271" i="1"/>
  <c r="L57" i="1"/>
  <c r="L360" i="1"/>
  <c r="S360" i="1" s="1"/>
  <c r="T360" i="1"/>
  <c r="L321" i="1"/>
  <c r="S321" i="1" s="1"/>
  <c r="T321" i="1"/>
  <c r="M74" i="1"/>
  <c r="L435" i="1"/>
  <c r="S435" i="1" s="1"/>
  <c r="T435" i="1"/>
  <c r="L433" i="1"/>
  <c r="S433" i="1" s="1"/>
  <c r="T433" i="1"/>
  <c r="L58" i="1"/>
  <c r="S58" i="1" s="1"/>
  <c r="L42" i="1"/>
  <c r="L318" i="1"/>
  <c r="T284" i="1"/>
  <c r="L287" i="1"/>
  <c r="S287" i="1" s="1"/>
  <c r="L253" i="1"/>
  <c r="S253" i="1" s="1"/>
  <c r="L319" i="1"/>
  <c r="S319" i="1" s="1"/>
  <c r="T319" i="1"/>
  <c r="L250" i="1"/>
  <c r="L41" i="1"/>
  <c r="L344" i="1"/>
  <c r="S344" i="1" s="1"/>
  <c r="T344" i="1"/>
  <c r="T93" i="1"/>
  <c r="T61" i="1"/>
  <c r="L437" i="1"/>
  <c r="S437" i="1" s="1"/>
  <c r="T437" i="1"/>
  <c r="L361" i="1"/>
  <c r="S361" i="1" s="1"/>
  <c r="T361" i="1"/>
  <c r="L342" i="1"/>
  <c r="S342" i="1" s="1"/>
  <c r="L345" i="1"/>
  <c r="S345" i="1" s="1"/>
  <c r="T345" i="1"/>
  <c r="L322" i="1"/>
  <c r="S322" i="1" s="1"/>
  <c r="T322" i="1"/>
  <c r="M303" i="1"/>
  <c r="L269" i="1"/>
  <c r="S269" i="1" s="1"/>
  <c r="L213" i="1"/>
  <c r="L200" i="1"/>
  <c r="L162" i="1"/>
  <c r="S162" i="1" s="1"/>
  <c r="L131" i="1"/>
  <c r="L110" i="1"/>
  <c r="S110" i="1" s="1"/>
  <c r="L91" i="1"/>
  <c r="S91" i="1" s="1"/>
  <c r="T24" i="1"/>
  <c r="L26" i="1"/>
  <c r="S26" i="1" s="1"/>
  <c r="T397" i="1"/>
  <c r="L235" i="1"/>
  <c r="S235" i="1" s="1"/>
  <c r="L301" i="1"/>
  <c r="S301" i="1" s="1"/>
  <c r="T78" i="1"/>
  <c r="L24" i="1"/>
  <c r="S24" i="1" s="1"/>
  <c r="L379" i="1"/>
  <c r="S379" i="1" s="1"/>
  <c r="L320" i="1"/>
  <c r="S320" i="1" s="1"/>
  <c r="L267" i="1"/>
  <c r="S267" i="1" s="1"/>
  <c r="L417" i="1"/>
  <c r="S417" i="1" s="1"/>
  <c r="L421" i="1"/>
  <c r="L398" i="1"/>
  <c r="S398" i="1" s="1"/>
  <c r="T166" i="1"/>
  <c r="T132" i="1"/>
  <c r="T379" i="1"/>
  <c r="L343" i="1"/>
  <c r="S343" i="1" s="1"/>
  <c r="L305" i="1"/>
  <c r="L255" i="1"/>
  <c r="O255" i="1"/>
  <c r="L76" i="1"/>
  <c r="S76" i="1" s="1"/>
  <c r="T44" i="1"/>
  <c r="L420" i="1"/>
  <c r="S420" i="1" s="1"/>
  <c r="L181" i="1"/>
  <c r="S181" i="1" s="1"/>
  <c r="L362" i="1"/>
  <c r="S362" i="1" s="1"/>
  <c r="L346" i="1"/>
  <c r="S346" i="1" s="1"/>
  <c r="L40" i="1"/>
  <c r="S40" i="1" s="1"/>
  <c r="L377" i="1"/>
  <c r="S377" i="1" s="1"/>
  <c r="L380" i="1"/>
  <c r="S380" i="1" s="1"/>
  <c r="L363" i="1"/>
  <c r="S363" i="1" s="1"/>
  <c r="L236" i="1"/>
  <c r="S236" i="1" s="1"/>
  <c r="L214" i="1"/>
  <c r="S214" i="1" s="1"/>
  <c r="T217" i="1"/>
  <c r="L198" i="1"/>
  <c r="S198" i="1" s="1"/>
  <c r="L179" i="1"/>
  <c r="S179" i="1" s="1"/>
  <c r="N163" i="1"/>
  <c r="L129" i="1"/>
  <c r="S129" i="1" s="1"/>
  <c r="T378" i="1"/>
  <c r="T417" i="1"/>
  <c r="L436" i="1"/>
  <c r="S436" i="1" s="1"/>
  <c r="L418" i="1"/>
  <c r="S418" i="1" s="1"/>
  <c r="L396" i="1"/>
  <c r="S396" i="1" s="1"/>
  <c r="L399" i="1"/>
  <c r="S399" i="1" s="1"/>
  <c r="T164" i="1"/>
  <c r="L145" i="1"/>
  <c r="S145" i="1" s="1"/>
  <c r="T148" i="1"/>
  <c r="T346" i="1"/>
  <c r="L434" i="1"/>
  <c r="S434" i="1" s="1"/>
  <c r="L378" i="1"/>
  <c r="S378" i="1" s="1"/>
  <c r="L381" i="1"/>
  <c r="S381" i="1" s="1"/>
  <c r="L234" i="1"/>
  <c r="S234" i="1" s="1"/>
  <c r="L237" i="1"/>
  <c r="S237" i="1" s="1"/>
  <c r="L215" i="1"/>
  <c r="S215" i="1" s="1"/>
  <c r="L196" i="1"/>
  <c r="S196" i="1" s="1"/>
  <c r="L180" i="1"/>
  <c r="S180" i="1" s="1"/>
  <c r="T183" i="1"/>
  <c r="T112" i="1"/>
  <c r="L23" i="1"/>
  <c r="S23" i="1" s="1"/>
  <c r="T363" i="1"/>
  <c r="T381" i="1"/>
  <c r="T399" i="1"/>
  <c r="T420" i="1"/>
  <c r="L397" i="1"/>
  <c r="S397" i="1" s="1"/>
  <c r="L149" i="1"/>
  <c r="L109" i="1"/>
  <c r="T320" i="1"/>
  <c r="T362" i="1"/>
  <c r="T398" i="1"/>
  <c r="T436" i="1"/>
  <c r="L419" i="1"/>
  <c r="S419" i="1" s="1"/>
  <c r="L400" i="1"/>
  <c r="T146" i="1"/>
  <c r="T304" i="1"/>
  <c r="T285" i="1"/>
  <c r="L251" i="1"/>
  <c r="L75" i="1"/>
  <c r="S75" i="1" s="1"/>
  <c r="L59" i="1"/>
  <c r="S59" i="1" s="1"/>
  <c r="T25" i="1"/>
  <c r="N438" i="1"/>
  <c r="O438" i="1"/>
  <c r="M400" i="1"/>
  <c r="T26" i="1"/>
  <c r="L93" i="1"/>
  <c r="S93" i="1" s="1"/>
  <c r="L27" i="1"/>
  <c r="S27" i="1" s="1"/>
  <c r="U25" i="1"/>
  <c r="T40" i="1"/>
  <c r="T23" i="1"/>
  <c r="T43" i="1"/>
  <c r="N74" i="1"/>
  <c r="T42" i="1"/>
  <c r="L44" i="1"/>
  <c r="S44" i="1" s="1"/>
  <c r="N41" i="1"/>
  <c r="L43" i="1"/>
  <c r="S43" i="1" s="1"/>
  <c r="T108" i="1"/>
  <c r="T59" i="1"/>
  <c r="T75" i="1"/>
  <c r="T77" i="1"/>
  <c r="L61" i="1"/>
  <c r="S61" i="1" s="1"/>
  <c r="T58" i="1"/>
  <c r="L74" i="1"/>
  <c r="L108" i="1"/>
  <c r="S108" i="1" s="1"/>
  <c r="T91" i="1"/>
  <c r="N57" i="1"/>
  <c r="M131" i="1"/>
  <c r="L78" i="1"/>
  <c r="S78" i="1" s="1"/>
  <c r="L128" i="1"/>
  <c r="S128" i="1" s="1"/>
  <c r="N149" i="1"/>
  <c r="T94" i="1"/>
  <c r="L111" i="1"/>
  <c r="S111" i="1" s="1"/>
  <c r="T128" i="1"/>
  <c r="L95" i="1"/>
  <c r="S95" i="1" s="1"/>
  <c r="T92" i="1"/>
  <c r="L146" i="1"/>
  <c r="S146" i="1" s="1"/>
  <c r="L94" i="1"/>
  <c r="S94" i="1" s="1"/>
  <c r="L132" i="1"/>
  <c r="S132" i="1" s="1"/>
  <c r="L112" i="1"/>
  <c r="S112" i="1" s="1"/>
  <c r="T111" i="1"/>
  <c r="T110" i="1"/>
  <c r="L130" i="1"/>
  <c r="S130" i="1" s="1"/>
  <c r="L165" i="1"/>
  <c r="S165" i="1" s="1"/>
  <c r="N109" i="1"/>
  <c r="T130" i="1"/>
  <c r="T129" i="1"/>
  <c r="T145" i="1"/>
  <c r="T180" i="1"/>
  <c r="T147" i="1"/>
  <c r="M149" i="1"/>
  <c r="L148" i="1"/>
  <c r="S148" i="1" s="1"/>
  <c r="L147" i="1"/>
  <c r="S147" i="1" s="1"/>
  <c r="T162" i="1"/>
  <c r="T196" i="1"/>
  <c r="L197" i="1"/>
  <c r="S197" i="1" s="1"/>
  <c r="T216" i="1"/>
  <c r="L164" i="1"/>
  <c r="S164" i="1" s="1"/>
  <c r="T165" i="1"/>
  <c r="L166" i="1"/>
  <c r="S166" i="1" s="1"/>
  <c r="L163" i="1"/>
  <c r="T181" i="1"/>
  <c r="T182" i="1"/>
  <c r="L182" i="1"/>
  <c r="S182" i="1" s="1"/>
  <c r="T197" i="1"/>
  <c r="T179" i="1"/>
  <c r="L183" i="1"/>
  <c r="S183" i="1" s="1"/>
  <c r="T200" i="1"/>
  <c r="L199" i="1"/>
  <c r="S199" i="1" s="1"/>
  <c r="T237" i="1"/>
  <c r="T199" i="1"/>
  <c r="T233" i="1"/>
  <c r="T198" i="1"/>
  <c r="T215" i="1"/>
  <c r="T236" i="1"/>
  <c r="L217" i="1"/>
  <c r="S217" i="1" s="1"/>
  <c r="T214" i="1"/>
  <c r="L216" i="1"/>
  <c r="S216" i="1" s="1"/>
  <c r="L233" i="1"/>
  <c r="S233" i="1" s="1"/>
  <c r="T213" i="1"/>
  <c r="N250" i="1"/>
  <c r="U234" i="1"/>
  <c r="T235" i="1"/>
  <c r="T234" i="1"/>
  <c r="T287" i="1"/>
  <c r="M250" i="1"/>
  <c r="T251" i="1"/>
  <c r="T252" i="1"/>
  <c r="U252" i="1"/>
  <c r="T268" i="1"/>
  <c r="T254" i="1"/>
  <c r="T301" i="1"/>
  <c r="T267" i="1"/>
  <c r="T253" i="1"/>
  <c r="L254" i="1"/>
  <c r="S254" i="1" s="1"/>
  <c r="T270" i="1"/>
  <c r="T286" i="1"/>
  <c r="L286" i="1"/>
  <c r="S286" i="1" s="1"/>
  <c r="L268" i="1"/>
  <c r="S268" i="1" s="1"/>
  <c r="T269" i="1"/>
  <c r="L271" i="1"/>
  <c r="S271" i="1" s="1"/>
  <c r="L270" i="1"/>
  <c r="S270" i="1" s="1"/>
  <c r="T305" i="1"/>
  <c r="L284" i="1"/>
  <c r="S284" i="1" s="1"/>
  <c r="L285" i="1"/>
  <c r="S285" i="1" s="1"/>
  <c r="N288" i="1"/>
  <c r="L288" i="1"/>
  <c r="L302" i="1"/>
  <c r="S302" i="1" s="1"/>
  <c r="N303" i="1"/>
  <c r="L304" i="1"/>
  <c r="S304" i="1" s="1"/>
  <c r="L303" i="1"/>
  <c r="T342" i="1"/>
  <c r="T359" i="1"/>
  <c r="T318" i="1"/>
  <c r="T377" i="1"/>
  <c r="T255" i="1" l="1"/>
  <c r="T421" i="1"/>
  <c r="U129" i="1"/>
  <c r="U92" i="1"/>
  <c r="U359" i="1"/>
  <c r="U342" i="1"/>
  <c r="U91" i="1"/>
  <c r="R57" i="1"/>
  <c r="U162" i="1"/>
  <c r="U77" i="1"/>
  <c r="U267" i="1"/>
  <c r="U76" i="1"/>
  <c r="U236" i="1"/>
  <c r="U196" i="1"/>
  <c r="U237" i="1"/>
  <c r="R255" i="1"/>
  <c r="U59" i="1"/>
  <c r="R131" i="1"/>
  <c r="U377" i="1"/>
  <c r="U214" i="1"/>
  <c r="R41" i="1"/>
  <c r="S303" i="1"/>
  <c r="U253" i="1"/>
  <c r="U301" i="1"/>
  <c r="U198" i="1"/>
  <c r="U75" i="1"/>
  <c r="U60" i="1"/>
  <c r="U287" i="1"/>
  <c r="U26" i="1"/>
  <c r="U305" i="1"/>
  <c r="S305" i="1"/>
  <c r="S74" i="1"/>
  <c r="S250" i="1"/>
  <c r="K401" i="1"/>
  <c r="U40" i="1"/>
  <c r="R438" i="1"/>
  <c r="R149" i="1"/>
  <c r="U269" i="1"/>
  <c r="M421" i="1"/>
  <c r="S421" i="1" s="1"/>
  <c r="R421" i="1"/>
  <c r="R250" i="1"/>
  <c r="U400" i="1"/>
  <c r="S400" i="1"/>
  <c r="R303" i="1"/>
  <c r="R74" i="1"/>
  <c r="M163" i="1"/>
  <c r="S163" i="1" s="1"/>
  <c r="R163" i="1"/>
  <c r="R288" i="1"/>
  <c r="U181" i="1"/>
  <c r="S149" i="1"/>
  <c r="U200" i="1"/>
  <c r="S200" i="1"/>
  <c r="U318" i="1"/>
  <c r="S318" i="1"/>
  <c r="U235" i="1"/>
  <c r="U180" i="1"/>
  <c r="R109" i="1"/>
  <c r="U251" i="1"/>
  <c r="S251" i="1"/>
  <c r="S255" i="1"/>
  <c r="U213" i="1"/>
  <c r="S213" i="1"/>
  <c r="U42" i="1"/>
  <c r="S42" i="1"/>
  <c r="R400" i="1"/>
  <c r="T400" i="1"/>
  <c r="M438" i="1"/>
  <c r="S438" i="1" s="1"/>
  <c r="U419" i="1"/>
  <c r="U434" i="1"/>
  <c r="U417" i="1"/>
  <c r="U322" i="1"/>
  <c r="U24" i="1"/>
  <c r="U433" i="1"/>
  <c r="U418" i="1"/>
  <c r="U23" i="1"/>
  <c r="U436" i="1"/>
  <c r="U420" i="1"/>
  <c r="U437" i="1"/>
  <c r="U321" i="1"/>
  <c r="U435" i="1"/>
  <c r="U360" i="1"/>
  <c r="U93" i="1"/>
  <c r="U108" i="1"/>
  <c r="U320" i="1"/>
  <c r="U128" i="1"/>
  <c r="U399" i="1"/>
  <c r="U363" i="1"/>
  <c r="U319" i="1"/>
  <c r="U397" i="1"/>
  <c r="U110" i="1"/>
  <c r="U381" i="1"/>
  <c r="U346" i="1"/>
  <c r="U398" i="1"/>
  <c r="U380" i="1"/>
  <c r="U378" i="1"/>
  <c r="U396" i="1"/>
  <c r="U343" i="1"/>
  <c r="U345" i="1"/>
  <c r="U215" i="1"/>
  <c r="U179" i="1"/>
  <c r="U145" i="1"/>
  <c r="U112" i="1"/>
  <c r="U58" i="1"/>
  <c r="U362" i="1"/>
  <c r="U379" i="1"/>
  <c r="U361" i="1"/>
  <c r="U344" i="1"/>
  <c r="T438" i="1"/>
  <c r="U255" i="1"/>
  <c r="T74" i="1"/>
  <c r="U27" i="1"/>
  <c r="M41" i="1"/>
  <c r="S41" i="1" s="1"/>
  <c r="T41" i="1"/>
  <c r="U43" i="1"/>
  <c r="U44" i="1"/>
  <c r="U74" i="1"/>
  <c r="T57" i="1"/>
  <c r="M57" i="1"/>
  <c r="U146" i="1"/>
  <c r="U61" i="1"/>
  <c r="U149" i="1"/>
  <c r="U286" i="1"/>
  <c r="U78" i="1"/>
  <c r="U165" i="1"/>
  <c r="U132" i="1"/>
  <c r="U111" i="1"/>
  <c r="U95" i="1"/>
  <c r="U94" i="1"/>
  <c r="M109" i="1"/>
  <c r="T109" i="1"/>
  <c r="U130" i="1"/>
  <c r="N131" i="1"/>
  <c r="T131" i="1"/>
  <c r="U197" i="1"/>
  <c r="U148" i="1"/>
  <c r="U147" i="1"/>
  <c r="T149" i="1"/>
  <c r="U166" i="1"/>
  <c r="U164" i="1"/>
  <c r="T163" i="1"/>
  <c r="U182" i="1"/>
  <c r="U183" i="1"/>
  <c r="U199" i="1"/>
  <c r="U250" i="1"/>
  <c r="U217" i="1"/>
  <c r="U233" i="1"/>
  <c r="U216" i="1"/>
  <c r="T250" i="1"/>
  <c r="T303" i="1"/>
  <c r="U254" i="1"/>
  <c r="U268" i="1"/>
  <c r="U270" i="1"/>
  <c r="U271" i="1"/>
  <c r="M288" i="1"/>
  <c r="U288" i="1" s="1"/>
  <c r="U284" i="1"/>
  <c r="T288" i="1"/>
  <c r="U285" i="1"/>
  <c r="U302" i="1"/>
  <c r="U303" i="1"/>
  <c r="U304" i="1"/>
  <c r="U421" i="1" l="1"/>
  <c r="U438" i="1"/>
  <c r="S288" i="1"/>
  <c r="S109" i="1"/>
  <c r="S57" i="1"/>
  <c r="S131" i="1"/>
  <c r="U163" i="1"/>
  <c r="U41" i="1"/>
  <c r="U57" i="1"/>
  <c r="U109" i="1"/>
  <c r="U131" i="1"/>
  <c r="B3" i="3" l="1"/>
  <c r="D5" i="3"/>
  <c r="C5" i="3"/>
  <c r="H416" i="1"/>
  <c r="R416" i="1" s="1"/>
  <c r="H415" i="1"/>
  <c r="H414" i="1"/>
  <c r="R414" i="1" s="1"/>
  <c r="H413" i="1"/>
  <c r="R413" i="1" s="1"/>
  <c r="H412" i="1"/>
  <c r="H411" i="1"/>
  <c r="R411" i="1" s="1"/>
  <c r="H410" i="1"/>
  <c r="R410" i="1" s="1"/>
  <c r="H409" i="1"/>
  <c r="H408" i="1"/>
  <c r="R408" i="1" s="1"/>
  <c r="H407" i="1"/>
  <c r="R407" i="1" s="1"/>
  <c r="H395" i="1"/>
  <c r="R395" i="1" s="1"/>
  <c r="H394" i="1"/>
  <c r="R394" i="1" s="1"/>
  <c r="H393" i="1"/>
  <c r="H392" i="1"/>
  <c r="R392" i="1" s="1"/>
  <c r="H391" i="1"/>
  <c r="R391" i="1" s="1"/>
  <c r="H390" i="1"/>
  <c r="R390" i="1" s="1"/>
  <c r="H389" i="1"/>
  <c r="R389" i="1" s="1"/>
  <c r="H388" i="1"/>
  <c r="R388" i="1" s="1"/>
  <c r="H387" i="1"/>
  <c r="R387" i="1" s="1"/>
  <c r="H386" i="1"/>
  <c r="R386" i="1" s="1"/>
  <c r="H382" i="1"/>
  <c r="H376" i="1"/>
  <c r="R376" i="1" s="1"/>
  <c r="H375" i="1"/>
  <c r="R375" i="1" s="1"/>
  <c r="H374" i="1"/>
  <c r="R374" i="1" s="1"/>
  <c r="H373" i="1"/>
  <c r="R373" i="1" s="1"/>
  <c r="H372" i="1"/>
  <c r="H371" i="1"/>
  <c r="R371" i="1" s="1"/>
  <c r="H370" i="1"/>
  <c r="R370" i="1" s="1"/>
  <c r="H369" i="1"/>
  <c r="R369" i="1" s="1"/>
  <c r="H368" i="1"/>
  <c r="R368" i="1" s="1"/>
  <c r="H364" i="1"/>
  <c r="H358" i="1"/>
  <c r="R358" i="1" s="1"/>
  <c r="H357" i="1"/>
  <c r="R357" i="1" s="1"/>
  <c r="H356" i="1"/>
  <c r="R356" i="1" s="1"/>
  <c r="H355" i="1"/>
  <c r="H354" i="1"/>
  <c r="R354" i="1" s="1"/>
  <c r="H353" i="1"/>
  <c r="R353" i="1" s="1"/>
  <c r="H352" i="1"/>
  <c r="R352" i="1" s="1"/>
  <c r="H351" i="1"/>
  <c r="R351" i="1" s="1"/>
  <c r="H350" i="1"/>
  <c r="R350" i="1" s="1"/>
  <c r="H347" i="1"/>
  <c r="H341" i="1"/>
  <c r="R341" i="1" s="1"/>
  <c r="H340" i="1"/>
  <c r="R340" i="1" s="1"/>
  <c r="H339" i="1"/>
  <c r="R339" i="1" s="1"/>
  <c r="H338" i="1"/>
  <c r="H337" i="1"/>
  <c r="R337" i="1" s="1"/>
  <c r="H336" i="1"/>
  <c r="R336" i="1" s="1"/>
  <c r="H335" i="1"/>
  <c r="R335" i="1" s="1"/>
  <c r="H334" i="1"/>
  <c r="R334" i="1" s="1"/>
  <c r="H333" i="1"/>
  <c r="R333" i="1" s="1"/>
  <c r="H323" i="1"/>
  <c r="H317" i="1"/>
  <c r="R317" i="1" s="1"/>
  <c r="H316" i="1"/>
  <c r="R316" i="1" s="1"/>
  <c r="H315" i="1"/>
  <c r="R315" i="1" s="1"/>
  <c r="H314" i="1"/>
  <c r="R314" i="1" s="1"/>
  <c r="H313" i="1"/>
  <c r="H312" i="1"/>
  <c r="R312" i="1" s="1"/>
  <c r="H311" i="1"/>
  <c r="R311" i="1" s="1"/>
  <c r="H310" i="1"/>
  <c r="R310" i="1" s="1"/>
  <c r="H309" i="1"/>
  <c r="R309" i="1" s="1"/>
  <c r="H306" i="1"/>
  <c r="H300" i="1"/>
  <c r="R300" i="1" s="1"/>
  <c r="H299" i="1"/>
  <c r="R299" i="1" s="1"/>
  <c r="H298" i="1"/>
  <c r="H297" i="1"/>
  <c r="R297" i="1" s="1"/>
  <c r="H296" i="1"/>
  <c r="R296" i="1" s="1"/>
  <c r="H295" i="1"/>
  <c r="R295" i="1" s="1"/>
  <c r="H294" i="1"/>
  <c r="R294" i="1" s="1"/>
  <c r="H293" i="1"/>
  <c r="R293" i="1" s="1"/>
  <c r="H292" i="1"/>
  <c r="R292" i="1" s="1"/>
  <c r="H289" i="1"/>
  <c r="H283" i="1"/>
  <c r="H282" i="1"/>
  <c r="R282" i="1" s="1"/>
  <c r="H281" i="1"/>
  <c r="R281" i="1" s="1"/>
  <c r="H280" i="1"/>
  <c r="R280" i="1" s="1"/>
  <c r="H279" i="1"/>
  <c r="R279" i="1" s="1"/>
  <c r="H278" i="1"/>
  <c r="R278" i="1" s="1"/>
  <c r="H277" i="1"/>
  <c r="R277" i="1" s="1"/>
  <c r="H276" i="1"/>
  <c r="R276" i="1" s="1"/>
  <c r="H275" i="1"/>
  <c r="R275" i="1" s="1"/>
  <c r="H272" i="1"/>
  <c r="H266" i="1"/>
  <c r="R266" i="1" s="1"/>
  <c r="H265" i="1"/>
  <c r="R265" i="1" s="1"/>
  <c r="H264" i="1"/>
  <c r="R264" i="1" s="1"/>
  <c r="H263" i="1"/>
  <c r="R263" i="1" s="1"/>
  <c r="H262" i="1"/>
  <c r="R262" i="1" s="1"/>
  <c r="H261" i="1"/>
  <c r="R261" i="1" s="1"/>
  <c r="H260" i="1"/>
  <c r="H259" i="1"/>
  <c r="R259" i="1" s="1"/>
  <c r="H258" i="1"/>
  <c r="R258" i="1" s="1"/>
  <c r="H249" i="1"/>
  <c r="R249" i="1" s="1"/>
  <c r="H248" i="1"/>
  <c r="R248" i="1" s="1"/>
  <c r="H247" i="1"/>
  <c r="R247" i="1" s="1"/>
  <c r="H246" i="1"/>
  <c r="R246" i="1" s="1"/>
  <c r="H245" i="1"/>
  <c r="R245" i="1" s="1"/>
  <c r="H244" i="1"/>
  <c r="H243" i="1"/>
  <c r="R243" i="1" s="1"/>
  <c r="H242" i="1"/>
  <c r="R242" i="1" s="1"/>
  <c r="H241" i="1"/>
  <c r="R241" i="1" s="1"/>
  <c r="H238" i="1"/>
  <c r="H232" i="1"/>
  <c r="R232" i="1" s="1"/>
  <c r="H231" i="1"/>
  <c r="R231" i="1" s="1"/>
  <c r="H230" i="1"/>
  <c r="R230" i="1" s="1"/>
  <c r="H229" i="1"/>
  <c r="R229" i="1" s="1"/>
  <c r="H228" i="1"/>
  <c r="R228" i="1" s="1"/>
  <c r="H227" i="1"/>
  <c r="H226" i="1"/>
  <c r="R226" i="1" s="1"/>
  <c r="H225" i="1"/>
  <c r="R225" i="1" s="1"/>
  <c r="H224" i="1"/>
  <c r="R224" i="1" s="1"/>
  <c r="H218" i="1"/>
  <c r="H212" i="1"/>
  <c r="R212" i="1" s="1"/>
  <c r="H211" i="1"/>
  <c r="R211" i="1" s="1"/>
  <c r="H210" i="1"/>
  <c r="R210" i="1" s="1"/>
  <c r="H209" i="1"/>
  <c r="R209" i="1" s="1"/>
  <c r="H208" i="1"/>
  <c r="R208" i="1" s="1"/>
  <c r="H207" i="1"/>
  <c r="R207" i="1" s="1"/>
  <c r="H206" i="1"/>
  <c r="H205" i="1"/>
  <c r="R205" i="1" s="1"/>
  <c r="H204" i="1"/>
  <c r="R204" i="1" s="1"/>
  <c r="H201" i="1"/>
  <c r="H195" i="1"/>
  <c r="R195" i="1" s="1"/>
  <c r="H194" i="1"/>
  <c r="R194" i="1" s="1"/>
  <c r="H193" i="1"/>
  <c r="R193" i="1" s="1"/>
  <c r="H192" i="1"/>
  <c r="R192" i="1" s="1"/>
  <c r="H191" i="1"/>
  <c r="R191" i="1" s="1"/>
  <c r="H190" i="1"/>
  <c r="R190" i="1" s="1"/>
  <c r="H189" i="1"/>
  <c r="H188" i="1"/>
  <c r="R188" i="1" s="1"/>
  <c r="H187" i="1"/>
  <c r="R187" i="1" s="1"/>
  <c r="H184" i="1"/>
  <c r="H178" i="1"/>
  <c r="R178" i="1" s="1"/>
  <c r="H177" i="1"/>
  <c r="R177" i="1" s="1"/>
  <c r="H176" i="1"/>
  <c r="R176" i="1" s="1"/>
  <c r="H175" i="1"/>
  <c r="R175" i="1" s="1"/>
  <c r="H174" i="1"/>
  <c r="R174" i="1" s="1"/>
  <c r="H173" i="1"/>
  <c r="R173" i="1" s="1"/>
  <c r="H172" i="1"/>
  <c r="H171" i="1"/>
  <c r="R171" i="1" s="1"/>
  <c r="H170" i="1"/>
  <c r="R170" i="1" s="1"/>
  <c r="H157" i="1"/>
  <c r="R157" i="1" s="1"/>
  <c r="H167" i="1"/>
  <c r="H161" i="1"/>
  <c r="R161" i="1" s="1"/>
  <c r="H160" i="1"/>
  <c r="R160" i="1" s="1"/>
  <c r="H159" i="1"/>
  <c r="R159" i="1" s="1"/>
  <c r="H158" i="1"/>
  <c r="H156" i="1"/>
  <c r="R156" i="1" s="1"/>
  <c r="H155" i="1"/>
  <c r="R155" i="1" s="1"/>
  <c r="H154" i="1"/>
  <c r="R154" i="1" s="1"/>
  <c r="H153" i="1"/>
  <c r="R153" i="1" s="1"/>
  <c r="H141" i="1"/>
  <c r="R141" i="1" s="1"/>
  <c r="H150" i="1"/>
  <c r="H144" i="1"/>
  <c r="H143" i="1"/>
  <c r="R143" i="1" s="1"/>
  <c r="H142" i="1"/>
  <c r="R142" i="1" s="1"/>
  <c r="H140" i="1"/>
  <c r="R140" i="1" s="1"/>
  <c r="H139" i="1"/>
  <c r="R139" i="1" s="1"/>
  <c r="H138" i="1"/>
  <c r="R138" i="1" s="1"/>
  <c r="H137" i="1"/>
  <c r="R137" i="1" s="1"/>
  <c r="H136" i="1"/>
  <c r="R136" i="1" s="1"/>
  <c r="H133" i="1"/>
  <c r="H127" i="1"/>
  <c r="R127" i="1" s="1"/>
  <c r="H126" i="1"/>
  <c r="H125" i="1"/>
  <c r="R125" i="1" s="1"/>
  <c r="H124" i="1"/>
  <c r="R124" i="1" s="1"/>
  <c r="H123" i="1"/>
  <c r="R123" i="1" s="1"/>
  <c r="H122" i="1"/>
  <c r="R122" i="1" s="1"/>
  <c r="H121" i="1"/>
  <c r="R121" i="1" s="1"/>
  <c r="H120" i="1"/>
  <c r="R120" i="1" s="1"/>
  <c r="H119" i="1"/>
  <c r="R119" i="1" s="1"/>
  <c r="H100" i="1"/>
  <c r="R100" i="1" s="1"/>
  <c r="H113" i="1"/>
  <c r="H107" i="1"/>
  <c r="R107" i="1" s="1"/>
  <c r="H106" i="1"/>
  <c r="R106" i="1" s="1"/>
  <c r="H105" i="1"/>
  <c r="R105" i="1" s="1"/>
  <c r="H104" i="1"/>
  <c r="H103" i="1"/>
  <c r="R103" i="1" s="1"/>
  <c r="H102" i="1"/>
  <c r="R102" i="1" s="1"/>
  <c r="H101" i="1"/>
  <c r="R101" i="1" s="1"/>
  <c r="H99" i="1"/>
  <c r="R99" i="1" s="1"/>
  <c r="H96" i="1"/>
  <c r="H86" i="1"/>
  <c r="R86" i="1" s="1"/>
  <c r="H90" i="1"/>
  <c r="R90" i="1" s="1"/>
  <c r="H89" i="1"/>
  <c r="R89" i="1" s="1"/>
  <c r="H88" i="1"/>
  <c r="R88" i="1" s="1"/>
  <c r="H87" i="1"/>
  <c r="R87" i="1" s="1"/>
  <c r="H85" i="1"/>
  <c r="H84" i="1"/>
  <c r="R84" i="1" s="1"/>
  <c r="H83" i="1"/>
  <c r="R83" i="1" s="1"/>
  <c r="H82" i="1"/>
  <c r="R82" i="1" s="1"/>
  <c r="H79" i="1"/>
  <c r="H73" i="1"/>
  <c r="R73" i="1" s="1"/>
  <c r="H72" i="1"/>
  <c r="R72" i="1" s="1"/>
  <c r="H71" i="1"/>
  <c r="R71" i="1" s="1"/>
  <c r="H70" i="1"/>
  <c r="R70" i="1" s="1"/>
  <c r="H69" i="1"/>
  <c r="H68" i="1"/>
  <c r="R68" i="1" s="1"/>
  <c r="H67" i="1"/>
  <c r="R67" i="1" s="1"/>
  <c r="H66" i="1"/>
  <c r="R66" i="1" s="1"/>
  <c r="H65" i="1"/>
  <c r="R65" i="1" s="1"/>
  <c r="H62" i="1"/>
  <c r="H56" i="1"/>
  <c r="R56" i="1" s="1"/>
  <c r="H55" i="1"/>
  <c r="R55" i="1" s="1"/>
  <c r="H54" i="1"/>
  <c r="R54" i="1" s="1"/>
  <c r="H53" i="1"/>
  <c r="R53" i="1" s="1"/>
  <c r="H52" i="1"/>
  <c r="H51" i="1"/>
  <c r="R51" i="1" s="1"/>
  <c r="H50" i="1"/>
  <c r="R50" i="1" s="1"/>
  <c r="H49" i="1"/>
  <c r="R49" i="1" s="1"/>
  <c r="H48" i="1"/>
  <c r="R48" i="1" s="1"/>
  <c r="H45" i="1"/>
  <c r="H37" i="1"/>
  <c r="R37" i="1" s="1"/>
  <c r="H39" i="1"/>
  <c r="R39" i="1" s="1"/>
  <c r="H38" i="1"/>
  <c r="R38" i="1" s="1"/>
  <c r="H36" i="1"/>
  <c r="H35" i="1"/>
  <c r="R35" i="1" s="1"/>
  <c r="H34" i="1"/>
  <c r="R34" i="1" s="1"/>
  <c r="H33" i="1"/>
  <c r="R33" i="1" s="1"/>
  <c r="H32" i="1"/>
  <c r="R32" i="1" s="1"/>
  <c r="H31" i="1"/>
  <c r="R31" i="1" s="1"/>
  <c r="H15" i="1"/>
  <c r="R15" i="1" s="1"/>
  <c r="H16" i="1"/>
  <c r="H17" i="1"/>
  <c r="R17" i="1" s="1"/>
  <c r="H18" i="1"/>
  <c r="R18" i="1" s="1"/>
  <c r="H19" i="1"/>
  <c r="R19" i="1" s="1"/>
  <c r="H20" i="1"/>
  <c r="R20" i="1" s="1"/>
  <c r="H21" i="1"/>
  <c r="R21" i="1" s="1"/>
  <c r="H22" i="1"/>
  <c r="R22" i="1" s="1"/>
  <c r="H28" i="1"/>
  <c r="H14" i="1"/>
  <c r="R14" i="1" s="1"/>
  <c r="H425" i="1"/>
  <c r="H426" i="1"/>
  <c r="H427" i="1"/>
  <c r="H428" i="1"/>
  <c r="R428" i="1" s="1"/>
  <c r="H424" i="1"/>
  <c r="B11" i="3"/>
  <c r="B10" i="3"/>
  <c r="B9" i="3"/>
  <c r="K219" i="1" l="1"/>
  <c r="N218" i="1"/>
  <c r="N415" i="1"/>
  <c r="J80" i="1"/>
  <c r="N52" i="1"/>
  <c r="M158" i="1"/>
  <c r="K307" i="1"/>
  <c r="M306" i="1"/>
  <c r="J401" i="1"/>
  <c r="D17" i="3" s="1"/>
  <c r="M113" i="1"/>
  <c r="K324" i="1"/>
  <c r="N323" i="1"/>
  <c r="R323" i="1"/>
  <c r="N28" i="1"/>
  <c r="M28" i="1"/>
  <c r="K97" i="1"/>
  <c r="K202" i="1"/>
  <c r="I256" i="1"/>
  <c r="N283" i="1"/>
  <c r="J290" i="1"/>
  <c r="O289" i="1"/>
  <c r="N36" i="1"/>
  <c r="M79" i="1"/>
  <c r="N227" i="1"/>
  <c r="K168" i="1"/>
  <c r="N167" i="1"/>
  <c r="M167" i="1"/>
  <c r="K273" i="1"/>
  <c r="K383" i="1"/>
  <c r="E16" i="3" s="1"/>
  <c r="N382" i="1"/>
  <c r="N62" i="1"/>
  <c r="O62" i="1"/>
  <c r="N144" i="1"/>
  <c r="N313" i="1"/>
  <c r="N409" i="1"/>
  <c r="K151" i="1"/>
  <c r="N364" i="1"/>
  <c r="M364" i="1"/>
  <c r="K365" i="1"/>
  <c r="E15" i="3" s="1"/>
  <c r="O45" i="1"/>
  <c r="N45" i="1"/>
  <c r="J97" i="1"/>
  <c r="M126" i="1"/>
  <c r="N16" i="1"/>
  <c r="K348" i="1"/>
  <c r="E14" i="3" s="1"/>
  <c r="M347" i="1"/>
  <c r="N412" i="1"/>
  <c r="N133" i="1"/>
  <c r="M133" i="1"/>
  <c r="K134" i="1"/>
  <c r="K239" i="1"/>
  <c r="J239" i="1"/>
  <c r="N260" i="1"/>
  <c r="M427" i="1"/>
  <c r="H439" i="1"/>
  <c r="H365" i="1"/>
  <c r="H401" i="1"/>
  <c r="H383" i="1"/>
  <c r="H422" i="1"/>
  <c r="O424" i="1"/>
  <c r="M260" i="1"/>
  <c r="M16" i="1"/>
  <c r="M69" i="1"/>
  <c r="M415" i="1"/>
  <c r="M355" i="1"/>
  <c r="M36" i="1"/>
  <c r="T244" i="1"/>
  <c r="M412" i="1"/>
  <c r="N427" i="1"/>
  <c r="O427" i="1"/>
  <c r="N425" i="1"/>
  <c r="O425" i="1"/>
  <c r="O426" i="1"/>
  <c r="N426" i="1"/>
  <c r="M424" i="1"/>
  <c r="M104" i="1"/>
  <c r="J185" i="1"/>
  <c r="N158" i="1"/>
  <c r="R206" i="1"/>
  <c r="M227" i="1"/>
  <c r="M298" i="1"/>
  <c r="M313" i="1"/>
  <c r="R372" i="1"/>
  <c r="M15" i="1"/>
  <c r="G5" i="3"/>
  <c r="I168" i="1"/>
  <c r="D4" i="3"/>
  <c r="F5" i="3"/>
  <c r="C4" i="3"/>
  <c r="O432" i="1"/>
  <c r="N432" i="1"/>
  <c r="M432" i="1"/>
  <c r="O431" i="1"/>
  <c r="N431" i="1"/>
  <c r="M431" i="1"/>
  <c r="L431" i="1"/>
  <c r="O430" i="1"/>
  <c r="N430" i="1"/>
  <c r="M430" i="1"/>
  <c r="O429" i="1"/>
  <c r="N429" i="1"/>
  <c r="M429" i="1"/>
  <c r="O428" i="1"/>
  <c r="N428" i="1"/>
  <c r="M428" i="1"/>
  <c r="T428" i="1"/>
  <c r="M426" i="1"/>
  <c r="M425" i="1"/>
  <c r="L425" i="1"/>
  <c r="H423" i="1"/>
  <c r="E22" i="3"/>
  <c r="O416" i="1"/>
  <c r="N416" i="1"/>
  <c r="M416" i="1"/>
  <c r="O415" i="1"/>
  <c r="L415" i="1"/>
  <c r="O414" i="1"/>
  <c r="N414" i="1"/>
  <c r="M414" i="1"/>
  <c r="O413" i="1"/>
  <c r="N413" i="1"/>
  <c r="M413" i="1"/>
  <c r="O412" i="1"/>
  <c r="L412" i="1"/>
  <c r="O411" i="1"/>
  <c r="N411" i="1"/>
  <c r="M411" i="1"/>
  <c r="O410" i="1"/>
  <c r="N410" i="1"/>
  <c r="M410" i="1"/>
  <c r="O409" i="1"/>
  <c r="L409" i="1"/>
  <c r="O408" i="1"/>
  <c r="N408" i="1"/>
  <c r="M408" i="1"/>
  <c r="O407" i="1"/>
  <c r="N407" i="1"/>
  <c r="M407" i="1"/>
  <c r="E17" i="3"/>
  <c r="O395" i="1"/>
  <c r="N395" i="1"/>
  <c r="M395" i="1"/>
  <c r="T395" i="1"/>
  <c r="O394" i="1"/>
  <c r="N394" i="1"/>
  <c r="M394" i="1"/>
  <c r="O393" i="1"/>
  <c r="O392" i="1"/>
  <c r="N392" i="1"/>
  <c r="M392" i="1"/>
  <c r="T392" i="1"/>
  <c r="O391" i="1"/>
  <c r="N391" i="1"/>
  <c r="M391" i="1"/>
  <c r="O390" i="1"/>
  <c r="N390" i="1"/>
  <c r="M390" i="1"/>
  <c r="T390" i="1"/>
  <c r="O389" i="1"/>
  <c r="N389" i="1"/>
  <c r="M389" i="1"/>
  <c r="O388" i="1"/>
  <c r="N388" i="1"/>
  <c r="M388" i="1"/>
  <c r="O387" i="1"/>
  <c r="N387" i="1"/>
  <c r="M387" i="1"/>
  <c r="T387" i="1"/>
  <c r="O386" i="1"/>
  <c r="N386" i="1"/>
  <c r="M386" i="1"/>
  <c r="O376" i="1"/>
  <c r="N376" i="1"/>
  <c r="M376" i="1"/>
  <c r="O375" i="1"/>
  <c r="N375" i="1"/>
  <c r="M375" i="1"/>
  <c r="T375" i="1"/>
  <c r="O374" i="1"/>
  <c r="N374" i="1"/>
  <c r="M374" i="1"/>
  <c r="T374" i="1"/>
  <c r="O373" i="1"/>
  <c r="N373" i="1"/>
  <c r="M373" i="1"/>
  <c r="O372" i="1"/>
  <c r="N372" i="1"/>
  <c r="O371" i="1"/>
  <c r="N371" i="1"/>
  <c r="M371" i="1"/>
  <c r="T371" i="1"/>
  <c r="O370" i="1"/>
  <c r="N370" i="1"/>
  <c r="M370" i="1"/>
  <c r="L370" i="1"/>
  <c r="O369" i="1"/>
  <c r="N369" i="1"/>
  <c r="M369" i="1"/>
  <c r="T369" i="1"/>
  <c r="O368" i="1"/>
  <c r="N368" i="1"/>
  <c r="M368" i="1"/>
  <c r="T368" i="1"/>
  <c r="O358" i="1"/>
  <c r="N358" i="1"/>
  <c r="M358" i="1"/>
  <c r="O357" i="1"/>
  <c r="N357" i="1"/>
  <c r="M357" i="1"/>
  <c r="O356" i="1"/>
  <c r="N356" i="1"/>
  <c r="M356" i="1"/>
  <c r="T356" i="1"/>
  <c r="O355" i="1"/>
  <c r="O354" i="1"/>
  <c r="N354" i="1"/>
  <c r="M354" i="1"/>
  <c r="O353" i="1"/>
  <c r="N353" i="1"/>
  <c r="M353" i="1"/>
  <c r="T353" i="1"/>
  <c r="O352" i="1"/>
  <c r="N352" i="1"/>
  <c r="M352" i="1"/>
  <c r="O351" i="1"/>
  <c r="N351" i="1"/>
  <c r="M351" i="1"/>
  <c r="O350" i="1"/>
  <c r="N350" i="1"/>
  <c r="M350" i="1"/>
  <c r="L350" i="1"/>
  <c r="J348" i="1"/>
  <c r="D14" i="3" s="1"/>
  <c r="N347" i="1"/>
  <c r="O341" i="1"/>
  <c r="N341" i="1"/>
  <c r="M341" i="1"/>
  <c r="O340" i="1"/>
  <c r="N340" i="1"/>
  <c r="M340" i="1"/>
  <c r="O339" i="1"/>
  <c r="N339" i="1"/>
  <c r="M339" i="1"/>
  <c r="O338" i="1"/>
  <c r="N338" i="1"/>
  <c r="O337" i="1"/>
  <c r="N337" i="1"/>
  <c r="M337" i="1"/>
  <c r="T337" i="1"/>
  <c r="O336" i="1"/>
  <c r="N336" i="1"/>
  <c r="M336" i="1"/>
  <c r="O335" i="1"/>
  <c r="N335" i="1"/>
  <c r="M335" i="1"/>
  <c r="O334" i="1"/>
  <c r="N334" i="1"/>
  <c r="M334" i="1"/>
  <c r="O333" i="1"/>
  <c r="N333" i="1"/>
  <c r="M333" i="1"/>
  <c r="O317" i="1"/>
  <c r="N317" i="1"/>
  <c r="M317" i="1"/>
  <c r="O316" i="1"/>
  <c r="N316" i="1"/>
  <c r="M316" i="1"/>
  <c r="O315" i="1"/>
  <c r="N315" i="1"/>
  <c r="M315" i="1"/>
  <c r="T315" i="1"/>
  <c r="O314" i="1"/>
  <c r="N314" i="1"/>
  <c r="M314" i="1"/>
  <c r="O313" i="1"/>
  <c r="O312" i="1"/>
  <c r="N312" i="1"/>
  <c r="M312" i="1"/>
  <c r="T312" i="1"/>
  <c r="O311" i="1"/>
  <c r="N311" i="1"/>
  <c r="M311" i="1"/>
  <c r="O310" i="1"/>
  <c r="N310" i="1"/>
  <c r="M310" i="1"/>
  <c r="T310" i="1"/>
  <c r="O309" i="1"/>
  <c r="N309" i="1"/>
  <c r="M309" i="1"/>
  <c r="T309" i="1"/>
  <c r="O300" i="1"/>
  <c r="N300" i="1"/>
  <c r="M300" i="1"/>
  <c r="T300" i="1"/>
  <c r="O299" i="1"/>
  <c r="N299" i="1"/>
  <c r="M299" i="1"/>
  <c r="T299" i="1"/>
  <c r="O298" i="1"/>
  <c r="N298" i="1"/>
  <c r="O297" i="1"/>
  <c r="N297" i="1"/>
  <c r="M297" i="1"/>
  <c r="O296" i="1"/>
  <c r="N296" i="1"/>
  <c r="M296" i="1"/>
  <c r="T296" i="1"/>
  <c r="O295" i="1"/>
  <c r="N295" i="1"/>
  <c r="M295" i="1"/>
  <c r="O294" i="1"/>
  <c r="N294" i="1"/>
  <c r="M294" i="1"/>
  <c r="L294" i="1"/>
  <c r="O293" i="1"/>
  <c r="N293" i="1"/>
  <c r="M293" i="1"/>
  <c r="T293" i="1"/>
  <c r="O292" i="1"/>
  <c r="N292" i="1"/>
  <c r="M292" i="1"/>
  <c r="O283" i="1"/>
  <c r="L283" i="1"/>
  <c r="O282" i="1"/>
  <c r="N282" i="1"/>
  <c r="M282" i="1"/>
  <c r="O281" i="1"/>
  <c r="N281" i="1"/>
  <c r="M281" i="1"/>
  <c r="T281" i="1"/>
  <c r="O280" i="1"/>
  <c r="N280" i="1"/>
  <c r="M280" i="1"/>
  <c r="O279" i="1"/>
  <c r="N279" i="1"/>
  <c r="M279" i="1"/>
  <c r="O278" i="1"/>
  <c r="N278" i="1"/>
  <c r="M278" i="1"/>
  <c r="T278" i="1"/>
  <c r="O277" i="1"/>
  <c r="N277" i="1"/>
  <c r="M277" i="1"/>
  <c r="O276" i="1"/>
  <c r="N276" i="1"/>
  <c r="M276" i="1"/>
  <c r="O275" i="1"/>
  <c r="N275" i="1"/>
  <c r="M275" i="1"/>
  <c r="N272" i="1"/>
  <c r="O266" i="1"/>
  <c r="N266" i="1"/>
  <c r="M266" i="1"/>
  <c r="T266" i="1"/>
  <c r="O265" i="1"/>
  <c r="N265" i="1"/>
  <c r="M265" i="1"/>
  <c r="O264" i="1"/>
  <c r="N264" i="1"/>
  <c r="M264" i="1"/>
  <c r="O263" i="1"/>
  <c r="N263" i="1"/>
  <c r="M263" i="1"/>
  <c r="T263" i="1"/>
  <c r="O262" i="1"/>
  <c r="N262" i="1"/>
  <c r="M262" i="1"/>
  <c r="O261" i="1"/>
  <c r="N261" i="1"/>
  <c r="M261" i="1"/>
  <c r="O260" i="1"/>
  <c r="O259" i="1"/>
  <c r="N259" i="1"/>
  <c r="M259" i="1"/>
  <c r="T259" i="1"/>
  <c r="O258" i="1"/>
  <c r="N258" i="1"/>
  <c r="M258" i="1"/>
  <c r="L258" i="1"/>
  <c r="K256" i="1"/>
  <c r="O249" i="1"/>
  <c r="N249" i="1"/>
  <c r="M249" i="1"/>
  <c r="O248" i="1"/>
  <c r="N248" i="1"/>
  <c r="M248" i="1"/>
  <c r="T248" i="1"/>
  <c r="O247" i="1"/>
  <c r="N247" i="1"/>
  <c r="M247" i="1"/>
  <c r="L247" i="1"/>
  <c r="O246" i="1"/>
  <c r="N246" i="1"/>
  <c r="M246" i="1"/>
  <c r="T246" i="1"/>
  <c r="O245" i="1"/>
  <c r="N245" i="1"/>
  <c r="M245" i="1"/>
  <c r="O244" i="1"/>
  <c r="M244" i="1"/>
  <c r="O243" i="1"/>
  <c r="N243" i="1"/>
  <c r="M243" i="1"/>
  <c r="O242" i="1"/>
  <c r="N242" i="1"/>
  <c r="M242" i="1"/>
  <c r="T242" i="1"/>
  <c r="O241" i="1"/>
  <c r="N241" i="1"/>
  <c r="M241" i="1"/>
  <c r="T241" i="1"/>
  <c r="M238" i="1"/>
  <c r="O232" i="1"/>
  <c r="N232" i="1"/>
  <c r="M232" i="1"/>
  <c r="T232" i="1"/>
  <c r="O231" i="1"/>
  <c r="N231" i="1"/>
  <c r="M231" i="1"/>
  <c r="O230" i="1"/>
  <c r="N230" i="1"/>
  <c r="M230" i="1"/>
  <c r="T230" i="1"/>
  <c r="O229" i="1"/>
  <c r="N229" i="1"/>
  <c r="M229" i="1"/>
  <c r="O228" i="1"/>
  <c r="N228" i="1"/>
  <c r="M228" i="1"/>
  <c r="O227" i="1"/>
  <c r="L227" i="1"/>
  <c r="O226" i="1"/>
  <c r="N226" i="1"/>
  <c r="M226" i="1"/>
  <c r="T226" i="1"/>
  <c r="O225" i="1"/>
  <c r="N225" i="1"/>
  <c r="M225" i="1"/>
  <c r="O224" i="1"/>
  <c r="N224" i="1"/>
  <c r="M224" i="1"/>
  <c r="M218" i="1"/>
  <c r="O212" i="1"/>
  <c r="N212" i="1"/>
  <c r="M212" i="1"/>
  <c r="T212" i="1"/>
  <c r="O211" i="1"/>
  <c r="N211" i="1"/>
  <c r="M211" i="1"/>
  <c r="T211" i="1"/>
  <c r="O210" i="1"/>
  <c r="N210" i="1"/>
  <c r="M210" i="1"/>
  <c r="O209" i="1"/>
  <c r="N209" i="1"/>
  <c r="M209" i="1"/>
  <c r="T209" i="1"/>
  <c r="O208" i="1"/>
  <c r="N208" i="1"/>
  <c r="M208" i="1"/>
  <c r="T208" i="1"/>
  <c r="O207" i="1"/>
  <c r="N207" i="1"/>
  <c r="M207" i="1"/>
  <c r="O206" i="1"/>
  <c r="O205" i="1"/>
  <c r="N205" i="1"/>
  <c r="M205" i="1"/>
  <c r="T205" i="1"/>
  <c r="O204" i="1"/>
  <c r="N204" i="1"/>
  <c r="M204" i="1"/>
  <c r="N201" i="1"/>
  <c r="O195" i="1"/>
  <c r="N195" i="1"/>
  <c r="M195" i="1"/>
  <c r="T195" i="1"/>
  <c r="O194" i="1"/>
  <c r="N194" i="1"/>
  <c r="M194" i="1"/>
  <c r="O193" i="1"/>
  <c r="N193" i="1"/>
  <c r="M193" i="1"/>
  <c r="T193" i="1"/>
  <c r="O192" i="1"/>
  <c r="N192" i="1"/>
  <c r="M192" i="1"/>
  <c r="O191" i="1"/>
  <c r="N191" i="1"/>
  <c r="M191" i="1"/>
  <c r="O190" i="1"/>
  <c r="N190" i="1"/>
  <c r="M190" i="1"/>
  <c r="O189" i="1"/>
  <c r="O188" i="1"/>
  <c r="N188" i="1"/>
  <c r="M188" i="1"/>
  <c r="O187" i="1"/>
  <c r="N187" i="1"/>
  <c r="M187" i="1"/>
  <c r="T187" i="1"/>
  <c r="I185" i="1"/>
  <c r="N184" i="1"/>
  <c r="M184" i="1"/>
  <c r="O178" i="1"/>
  <c r="N178" i="1"/>
  <c r="M178" i="1"/>
  <c r="O177" i="1"/>
  <c r="N177" i="1"/>
  <c r="M177" i="1"/>
  <c r="O176" i="1"/>
  <c r="N176" i="1"/>
  <c r="M176" i="1"/>
  <c r="O175" i="1"/>
  <c r="N175" i="1"/>
  <c r="M175" i="1"/>
  <c r="O174" i="1"/>
  <c r="N174" i="1"/>
  <c r="M174" i="1"/>
  <c r="O173" i="1"/>
  <c r="N173" i="1"/>
  <c r="M173" i="1"/>
  <c r="T173" i="1"/>
  <c r="O172" i="1"/>
  <c r="M172" i="1"/>
  <c r="O171" i="1"/>
  <c r="N171" i="1"/>
  <c r="M171" i="1"/>
  <c r="O170" i="1"/>
  <c r="N170" i="1"/>
  <c r="M170" i="1"/>
  <c r="O167" i="1"/>
  <c r="O161" i="1"/>
  <c r="N161" i="1"/>
  <c r="M161" i="1"/>
  <c r="T161" i="1"/>
  <c r="O160" i="1"/>
  <c r="N160" i="1"/>
  <c r="M160" i="1"/>
  <c r="T160" i="1"/>
  <c r="O159" i="1"/>
  <c r="N159" i="1"/>
  <c r="M159" i="1"/>
  <c r="T159" i="1"/>
  <c r="O158" i="1"/>
  <c r="O157" i="1"/>
  <c r="N157" i="1"/>
  <c r="M157" i="1"/>
  <c r="T157" i="1"/>
  <c r="O156" i="1"/>
  <c r="N156" i="1"/>
  <c r="M156" i="1"/>
  <c r="T156" i="1"/>
  <c r="O155" i="1"/>
  <c r="N155" i="1"/>
  <c r="M155" i="1"/>
  <c r="O154" i="1"/>
  <c r="N154" i="1"/>
  <c r="M154" i="1"/>
  <c r="T154" i="1"/>
  <c r="O153" i="1"/>
  <c r="N153" i="1"/>
  <c r="M153" i="1"/>
  <c r="T153" i="1"/>
  <c r="M150" i="1"/>
  <c r="O144" i="1"/>
  <c r="O143" i="1"/>
  <c r="N143" i="1"/>
  <c r="M143" i="1"/>
  <c r="O142" i="1"/>
  <c r="N142" i="1"/>
  <c r="M142" i="1"/>
  <c r="T142" i="1"/>
  <c r="O141" i="1"/>
  <c r="N141" i="1"/>
  <c r="M141" i="1"/>
  <c r="T141" i="1"/>
  <c r="O140" i="1"/>
  <c r="N140" i="1"/>
  <c r="M140" i="1"/>
  <c r="O139" i="1"/>
  <c r="N139" i="1"/>
  <c r="M139" i="1"/>
  <c r="O138" i="1"/>
  <c r="N138" i="1"/>
  <c r="M138" i="1"/>
  <c r="O137" i="1"/>
  <c r="N137" i="1"/>
  <c r="M137" i="1"/>
  <c r="O136" i="1"/>
  <c r="N136" i="1"/>
  <c r="M136" i="1"/>
  <c r="T136" i="1"/>
  <c r="O127" i="1"/>
  <c r="N127" i="1"/>
  <c r="M127" i="1"/>
  <c r="O126" i="1"/>
  <c r="N126" i="1"/>
  <c r="O125" i="1"/>
  <c r="N125" i="1"/>
  <c r="M125" i="1"/>
  <c r="L125" i="1"/>
  <c r="O124" i="1"/>
  <c r="N124" i="1"/>
  <c r="M124" i="1"/>
  <c r="O123" i="1"/>
  <c r="N123" i="1"/>
  <c r="M123" i="1"/>
  <c r="O122" i="1"/>
  <c r="N122" i="1"/>
  <c r="M122" i="1"/>
  <c r="L122" i="1"/>
  <c r="O121" i="1"/>
  <c r="N121" i="1"/>
  <c r="M121" i="1"/>
  <c r="O120" i="1"/>
  <c r="N120" i="1"/>
  <c r="M120" i="1"/>
  <c r="T120" i="1"/>
  <c r="O119" i="1"/>
  <c r="N119" i="1"/>
  <c r="M119" i="1"/>
  <c r="T119" i="1"/>
  <c r="K114" i="1"/>
  <c r="O113" i="1"/>
  <c r="O107" i="1"/>
  <c r="N107" i="1"/>
  <c r="M107" i="1"/>
  <c r="O106" i="1"/>
  <c r="N106" i="1"/>
  <c r="M106" i="1"/>
  <c r="O105" i="1"/>
  <c r="N105" i="1"/>
  <c r="M105" i="1"/>
  <c r="T105" i="1"/>
  <c r="O104" i="1"/>
  <c r="N104" i="1"/>
  <c r="O103" i="1"/>
  <c r="N103" i="1"/>
  <c r="M103" i="1"/>
  <c r="O102" i="1"/>
  <c r="N102" i="1"/>
  <c r="M102" i="1"/>
  <c r="O101" i="1"/>
  <c r="N101" i="1"/>
  <c r="M101" i="1"/>
  <c r="O100" i="1"/>
  <c r="N100" i="1"/>
  <c r="M100" i="1"/>
  <c r="O99" i="1"/>
  <c r="N99" i="1"/>
  <c r="M99" i="1"/>
  <c r="T99" i="1"/>
  <c r="N96" i="1"/>
  <c r="O90" i="1"/>
  <c r="N90" i="1"/>
  <c r="M90" i="1"/>
  <c r="O89" i="1"/>
  <c r="N89" i="1"/>
  <c r="M89" i="1"/>
  <c r="T89" i="1"/>
  <c r="O88" i="1"/>
  <c r="N88" i="1"/>
  <c r="M88" i="1"/>
  <c r="O87" i="1"/>
  <c r="N87" i="1"/>
  <c r="M87" i="1"/>
  <c r="O86" i="1"/>
  <c r="N86" i="1"/>
  <c r="M86" i="1"/>
  <c r="T86" i="1"/>
  <c r="O85" i="1"/>
  <c r="O84" i="1"/>
  <c r="N84" i="1"/>
  <c r="M84" i="1"/>
  <c r="O83" i="1"/>
  <c r="N83" i="1"/>
  <c r="M83" i="1"/>
  <c r="O82" i="1"/>
  <c r="N82" i="1"/>
  <c r="M82" i="1"/>
  <c r="K80" i="1"/>
  <c r="O79" i="1"/>
  <c r="N79" i="1"/>
  <c r="O73" i="1"/>
  <c r="N73" i="1"/>
  <c r="M73" i="1"/>
  <c r="O72" i="1"/>
  <c r="N72" i="1"/>
  <c r="M72" i="1"/>
  <c r="T72" i="1"/>
  <c r="O71" i="1"/>
  <c r="N71" i="1"/>
  <c r="M71" i="1"/>
  <c r="T71" i="1"/>
  <c r="O70" i="1"/>
  <c r="N70" i="1"/>
  <c r="M70" i="1"/>
  <c r="O69" i="1"/>
  <c r="O68" i="1"/>
  <c r="N68" i="1"/>
  <c r="M68" i="1"/>
  <c r="T68" i="1"/>
  <c r="O67" i="1"/>
  <c r="N67" i="1"/>
  <c r="M67" i="1"/>
  <c r="T67" i="1"/>
  <c r="O66" i="1"/>
  <c r="N66" i="1"/>
  <c r="M66" i="1"/>
  <c r="L66" i="1"/>
  <c r="O65" i="1"/>
  <c r="N65" i="1"/>
  <c r="M65" i="1"/>
  <c r="T65" i="1"/>
  <c r="O56" i="1"/>
  <c r="N56" i="1"/>
  <c r="M56" i="1"/>
  <c r="O55" i="1"/>
  <c r="N55" i="1"/>
  <c r="M55" i="1"/>
  <c r="T55" i="1"/>
  <c r="O54" i="1"/>
  <c r="N54" i="1"/>
  <c r="M54" i="1"/>
  <c r="L54" i="1"/>
  <c r="O53" i="1"/>
  <c r="N53" i="1"/>
  <c r="M53" i="1"/>
  <c r="O52" i="1"/>
  <c r="O51" i="1"/>
  <c r="N51" i="1"/>
  <c r="M51" i="1"/>
  <c r="O50" i="1"/>
  <c r="N50" i="1"/>
  <c r="M50" i="1"/>
  <c r="T50" i="1"/>
  <c r="O49" i="1"/>
  <c r="N49" i="1"/>
  <c r="M49" i="1"/>
  <c r="T49" i="1"/>
  <c r="O48" i="1"/>
  <c r="N48" i="1"/>
  <c r="M48" i="1"/>
  <c r="L48" i="1"/>
  <c r="O39" i="1"/>
  <c r="N39" i="1"/>
  <c r="M39" i="1"/>
  <c r="O38" i="1"/>
  <c r="N38" i="1"/>
  <c r="M38" i="1"/>
  <c r="T38" i="1"/>
  <c r="O37" i="1"/>
  <c r="N37" i="1"/>
  <c r="M37" i="1"/>
  <c r="T37" i="1"/>
  <c r="O36" i="1"/>
  <c r="O35" i="1"/>
  <c r="N35" i="1"/>
  <c r="M35" i="1"/>
  <c r="T35" i="1"/>
  <c r="O34" i="1"/>
  <c r="N34" i="1"/>
  <c r="M34" i="1"/>
  <c r="O33" i="1"/>
  <c r="N33" i="1"/>
  <c r="M33" i="1"/>
  <c r="O32" i="1"/>
  <c r="N32" i="1"/>
  <c r="M32" i="1"/>
  <c r="T32" i="1"/>
  <c r="O31" i="1"/>
  <c r="N31" i="1"/>
  <c r="M31" i="1"/>
  <c r="T31" i="1"/>
  <c r="O22" i="1"/>
  <c r="N22" i="1"/>
  <c r="M22" i="1"/>
  <c r="T22" i="1"/>
  <c r="O21" i="1"/>
  <c r="N21" i="1"/>
  <c r="M21" i="1"/>
  <c r="O20" i="1"/>
  <c r="N20" i="1"/>
  <c r="M20" i="1"/>
  <c r="O19" i="1"/>
  <c r="N19" i="1"/>
  <c r="M19" i="1"/>
  <c r="T19" i="1"/>
  <c r="O18" i="1"/>
  <c r="N18" i="1"/>
  <c r="M18" i="1"/>
  <c r="T18" i="1"/>
  <c r="O17" i="1"/>
  <c r="N17" i="1"/>
  <c r="M17" i="1"/>
  <c r="O16" i="1"/>
  <c r="O15" i="1"/>
  <c r="N15" i="1"/>
  <c r="L14" i="1"/>
  <c r="J8" i="1"/>
  <c r="K63" i="1" l="1"/>
  <c r="J383" i="1"/>
  <c r="D16" i="3" s="1"/>
  <c r="K46" i="1"/>
  <c r="T167" i="1"/>
  <c r="N289" i="1"/>
  <c r="R62" i="1"/>
  <c r="O323" i="1"/>
  <c r="I348" i="1"/>
  <c r="C14" i="3" s="1"/>
  <c r="F14" i="3" s="1"/>
  <c r="I114" i="1"/>
  <c r="N69" i="1"/>
  <c r="N80" i="1" s="1"/>
  <c r="K290" i="1"/>
  <c r="K326" i="1" s="1"/>
  <c r="E11" i="3" s="1"/>
  <c r="I365" i="1"/>
  <c r="C15" i="3" s="1"/>
  <c r="R201" i="1"/>
  <c r="J114" i="1"/>
  <c r="M62" i="1"/>
  <c r="R283" i="1"/>
  <c r="O364" i="1"/>
  <c r="R167" i="1"/>
  <c r="J134" i="1"/>
  <c r="T347" i="1"/>
  <c r="R45" i="1"/>
  <c r="T355" i="1"/>
  <c r="R347" i="1"/>
  <c r="N85" i="1"/>
  <c r="N97" i="1" s="1"/>
  <c r="N238" i="1"/>
  <c r="N239" i="1" s="1"/>
  <c r="J46" i="1"/>
  <c r="R364" i="1"/>
  <c r="O272" i="1"/>
  <c r="R244" i="1"/>
  <c r="J151" i="1"/>
  <c r="T184" i="1"/>
  <c r="O96" i="1"/>
  <c r="O97" i="1" s="1"/>
  <c r="R150" i="1"/>
  <c r="R272" i="1"/>
  <c r="R96" i="1"/>
  <c r="R52" i="1"/>
  <c r="J273" i="1"/>
  <c r="S350" i="1"/>
  <c r="I97" i="1"/>
  <c r="R218" i="1"/>
  <c r="O150" i="1"/>
  <c r="O151" i="1" s="1"/>
  <c r="K185" i="1"/>
  <c r="K221" i="1" s="1"/>
  <c r="E10" i="3" s="1"/>
  <c r="R260" i="1"/>
  <c r="N150" i="1"/>
  <c r="N151" i="1" s="1"/>
  <c r="T113" i="1"/>
  <c r="J219" i="1"/>
  <c r="S425" i="1"/>
  <c r="R158" i="1"/>
  <c r="M96" i="1"/>
  <c r="N113" i="1"/>
  <c r="N114" i="1" s="1"/>
  <c r="O218" i="1"/>
  <c r="S227" i="1"/>
  <c r="I202" i="1"/>
  <c r="R409" i="1"/>
  <c r="R133" i="1"/>
  <c r="R289" i="1"/>
  <c r="O184" i="1"/>
  <c r="O185" i="1" s="1"/>
  <c r="O382" i="1"/>
  <c r="O383" i="1" s="1"/>
  <c r="I16" i="3" s="1"/>
  <c r="I151" i="1"/>
  <c r="R79" i="1"/>
  <c r="T79" i="1"/>
  <c r="S125" i="1"/>
  <c r="M201" i="1"/>
  <c r="T272" i="1"/>
  <c r="O347" i="1"/>
  <c r="O348" i="1" s="1"/>
  <c r="R393" i="1"/>
  <c r="T104" i="1"/>
  <c r="T364" i="1"/>
  <c r="R227" i="1"/>
  <c r="R426" i="1"/>
  <c r="S54" i="1"/>
  <c r="M272" i="1"/>
  <c r="M273" i="1" s="1"/>
  <c r="R184" i="1"/>
  <c r="N393" i="1"/>
  <c r="N401" i="1" s="1"/>
  <c r="H17" i="3" s="1"/>
  <c r="J202" i="1"/>
  <c r="T382" i="1"/>
  <c r="R113" i="1"/>
  <c r="N355" i="1"/>
  <c r="N365" i="1" s="1"/>
  <c r="H15" i="3" s="1"/>
  <c r="S66" i="1"/>
  <c r="I273" i="1"/>
  <c r="R238" i="1"/>
  <c r="R189" i="1"/>
  <c r="N206" i="1"/>
  <c r="N219" i="1" s="1"/>
  <c r="S247" i="1"/>
  <c r="S370" i="1"/>
  <c r="O238" i="1"/>
  <c r="O239" i="1" s="1"/>
  <c r="S258" i="1"/>
  <c r="J365" i="1"/>
  <c r="D15" i="3" s="1"/>
  <c r="S431" i="1"/>
  <c r="R427" i="1"/>
  <c r="R104" i="1"/>
  <c r="R28" i="1"/>
  <c r="S415" i="1"/>
  <c r="R412" i="1"/>
  <c r="T45" i="1"/>
  <c r="I46" i="1"/>
  <c r="R36" i="1"/>
  <c r="R306" i="1"/>
  <c r="M45" i="1"/>
  <c r="R172" i="1"/>
  <c r="R313" i="1"/>
  <c r="S122" i="1"/>
  <c r="R16" i="1"/>
  <c r="R144" i="1"/>
  <c r="R69" i="1"/>
  <c r="S294" i="1"/>
  <c r="S412" i="1"/>
  <c r="R126" i="1"/>
  <c r="R355" i="1"/>
  <c r="R425" i="1"/>
  <c r="O306" i="1"/>
  <c r="R85" i="1"/>
  <c r="R382" i="1"/>
  <c r="R415" i="1"/>
  <c r="I63" i="1"/>
  <c r="R338" i="1"/>
  <c r="S48" i="1"/>
  <c r="R298" i="1"/>
  <c r="R424" i="1"/>
  <c r="O28" i="1"/>
  <c r="J63" i="1"/>
  <c r="I383" i="1"/>
  <c r="C16" i="3" s="1"/>
  <c r="F16" i="3" s="1"/>
  <c r="T133" i="1"/>
  <c r="M289" i="1"/>
  <c r="M382" i="1"/>
  <c r="O133" i="1"/>
  <c r="O134" i="1" s="1"/>
  <c r="I290" i="1"/>
  <c r="J324" i="1"/>
  <c r="N189" i="1"/>
  <c r="N202" i="1" s="1"/>
  <c r="J307" i="1"/>
  <c r="T323" i="1"/>
  <c r="I134" i="1"/>
  <c r="T201" i="1"/>
  <c r="M323" i="1"/>
  <c r="M324" i="1" s="1"/>
  <c r="J422" i="1"/>
  <c r="D22" i="3" s="1"/>
  <c r="N306" i="1"/>
  <c r="N307" i="1" s="1"/>
  <c r="O201" i="1"/>
  <c r="O202" i="1" s="1"/>
  <c r="M52" i="1"/>
  <c r="M63" i="1" s="1"/>
  <c r="T16" i="1"/>
  <c r="T52" i="1"/>
  <c r="I219" i="1"/>
  <c r="I239" i="1"/>
  <c r="T260" i="1"/>
  <c r="J168" i="1"/>
  <c r="T189" i="1"/>
  <c r="M189" i="1"/>
  <c r="M202" i="1" s="1"/>
  <c r="O401" i="1"/>
  <c r="I17" i="3" s="1"/>
  <c r="I401" i="1"/>
  <c r="C17" i="3" s="1"/>
  <c r="T69" i="1"/>
  <c r="I80" i="1"/>
  <c r="T85" i="1"/>
  <c r="N422" i="1"/>
  <c r="M85" i="1"/>
  <c r="O422" i="1"/>
  <c r="M409" i="1"/>
  <c r="M422" i="1" s="1"/>
  <c r="I422" i="1"/>
  <c r="C22" i="3" s="1"/>
  <c r="M283" i="1"/>
  <c r="S283" i="1" s="1"/>
  <c r="N244" i="1"/>
  <c r="N256" i="1" s="1"/>
  <c r="T144" i="1"/>
  <c r="J256" i="1"/>
  <c r="M144" i="1"/>
  <c r="M151" i="1" s="1"/>
  <c r="M372" i="1"/>
  <c r="M338" i="1"/>
  <c r="M348" i="1" s="1"/>
  <c r="N172" i="1"/>
  <c r="N185" i="1" s="1"/>
  <c r="I439" i="1"/>
  <c r="C23" i="3" s="1"/>
  <c r="T427" i="1"/>
  <c r="T126" i="1"/>
  <c r="I307" i="1"/>
  <c r="I324" i="1"/>
  <c r="T393" i="1"/>
  <c r="M393" i="1"/>
  <c r="M401" i="1" s="1"/>
  <c r="G17" i="3" s="1"/>
  <c r="K439" i="1"/>
  <c r="E23" i="3" s="1"/>
  <c r="E24" i="3" s="1"/>
  <c r="J439" i="1"/>
  <c r="D23" i="3" s="1"/>
  <c r="T424" i="1"/>
  <c r="N424" i="1"/>
  <c r="N439" i="1" s="1"/>
  <c r="H23" i="3" s="1"/>
  <c r="M206" i="1"/>
  <c r="M219" i="1" s="1"/>
  <c r="T204" i="1"/>
  <c r="T73" i="1"/>
  <c r="T155" i="1"/>
  <c r="T264" i="1"/>
  <c r="U54" i="1"/>
  <c r="T283" i="1"/>
  <c r="T350" i="1"/>
  <c r="U247" i="1"/>
  <c r="U412" i="1"/>
  <c r="T358" i="1"/>
  <c r="U258" i="1"/>
  <c r="U294" i="1"/>
  <c r="U370" i="1"/>
  <c r="T102" i="1"/>
  <c r="T176" i="1"/>
  <c r="T372" i="1"/>
  <c r="T316" i="1"/>
  <c r="T386" i="1"/>
  <c r="T258" i="1"/>
  <c r="T336" i="1"/>
  <c r="T389" i="1"/>
  <c r="T53" i="1"/>
  <c r="U227" i="1"/>
  <c r="T340" i="1"/>
  <c r="T411" i="1"/>
  <c r="T174" i="1"/>
  <c r="U415" i="1"/>
  <c r="U125" i="1"/>
  <c r="T409" i="1"/>
  <c r="T177" i="1"/>
  <c r="T15" i="1"/>
  <c r="T138" i="1"/>
  <c r="T227" i="1"/>
  <c r="T289" i="1"/>
  <c r="T334" i="1"/>
  <c r="T370" i="1"/>
  <c r="T83" i="1"/>
  <c r="T352" i="1"/>
  <c r="T54" i="1"/>
  <c r="T66" i="1"/>
  <c r="T122" i="1"/>
  <c r="T206" i="1"/>
  <c r="T412" i="1"/>
  <c r="T96" i="1"/>
  <c r="T171" i="1"/>
  <c r="T190" i="1"/>
  <c r="T275" i="1"/>
  <c r="T430" i="1"/>
  <c r="U122" i="1"/>
  <c r="U66" i="1"/>
  <c r="T123" i="1"/>
  <c r="T70" i="1"/>
  <c r="T125" i="1"/>
  <c r="T150" i="1"/>
  <c r="T294" i="1"/>
  <c r="T415" i="1"/>
  <c r="T51" i="1"/>
  <c r="L62" i="1"/>
  <c r="S62" i="1" s="1"/>
  <c r="T62" i="1"/>
  <c r="T124" i="1"/>
  <c r="L408" i="1"/>
  <c r="S408" i="1" s="1"/>
  <c r="T408" i="1"/>
  <c r="L414" i="1"/>
  <c r="S414" i="1" s="1"/>
  <c r="T414" i="1"/>
  <c r="T121" i="1"/>
  <c r="T127" i="1"/>
  <c r="T170" i="1"/>
  <c r="T249" i="1"/>
  <c r="T243" i="1"/>
  <c r="T82" i="1"/>
  <c r="L85" i="1"/>
  <c r="T88" i="1"/>
  <c r="L158" i="1"/>
  <c r="S158" i="1" s="1"/>
  <c r="T158" i="1"/>
  <c r="T207" i="1"/>
  <c r="T210" i="1"/>
  <c r="T218" i="1"/>
  <c r="T277" i="1"/>
  <c r="T280" i="1"/>
  <c r="L333" i="1"/>
  <c r="S333" i="1" s="1"/>
  <c r="T333" i="1"/>
  <c r="T339" i="1"/>
  <c r="L347" i="1"/>
  <c r="T351" i="1"/>
  <c r="T354" i="1"/>
  <c r="T357" i="1"/>
  <c r="L373" i="1"/>
  <c r="S373" i="1" s="1"/>
  <c r="T373" i="1"/>
  <c r="L376" i="1"/>
  <c r="S376" i="1" s="1"/>
  <c r="T376" i="1"/>
  <c r="T48" i="1"/>
  <c r="T137" i="1"/>
  <c r="T140" i="1"/>
  <c r="T143" i="1"/>
  <c r="T192" i="1"/>
  <c r="T262" i="1"/>
  <c r="T265" i="1"/>
  <c r="T311" i="1"/>
  <c r="T314" i="1"/>
  <c r="T317" i="1"/>
  <c r="T34" i="1"/>
  <c r="U48" i="1"/>
  <c r="T21" i="1"/>
  <c r="T101" i="1"/>
  <c r="T107" i="1"/>
  <c r="T229" i="1"/>
  <c r="L56" i="1"/>
  <c r="S56" i="1" s="1"/>
  <c r="T56" i="1"/>
  <c r="T172" i="1"/>
  <c r="L175" i="1"/>
  <c r="S175" i="1" s="1"/>
  <c r="T175" i="1"/>
  <c r="T416" i="1"/>
  <c r="T224" i="1"/>
  <c r="T297" i="1"/>
  <c r="T388" i="1"/>
  <c r="T391" i="1"/>
  <c r="U425" i="1"/>
  <c r="U350" i="1"/>
  <c r="T425" i="1"/>
  <c r="T431" i="1"/>
  <c r="L178" i="1"/>
  <c r="S178" i="1" s="1"/>
  <c r="T178" i="1"/>
  <c r="T245" i="1"/>
  <c r="T407" i="1"/>
  <c r="T410" i="1"/>
  <c r="T413" i="1"/>
  <c r="L105" i="1"/>
  <c r="S105" i="1" s="1"/>
  <c r="T238" i="1"/>
  <c r="T394" i="1"/>
  <c r="U431" i="1"/>
  <c r="L69" i="1"/>
  <c r="T188" i="1"/>
  <c r="T191" i="1"/>
  <c r="T194" i="1"/>
  <c r="L261" i="1"/>
  <c r="S261" i="1" s="1"/>
  <c r="T261" i="1"/>
  <c r="T313" i="1"/>
  <c r="T139" i="1"/>
  <c r="L84" i="1"/>
  <c r="S84" i="1" s="1"/>
  <c r="T84" i="1"/>
  <c r="T87" i="1"/>
  <c r="T90" i="1"/>
  <c r="T276" i="1"/>
  <c r="T279" i="1"/>
  <c r="T282" i="1"/>
  <c r="L335" i="1"/>
  <c r="S335" i="1" s="1"/>
  <c r="T335" i="1"/>
  <c r="T338" i="1"/>
  <c r="T341" i="1"/>
  <c r="T17" i="1"/>
  <c r="T20" i="1"/>
  <c r="L28" i="1"/>
  <c r="T28" i="1"/>
  <c r="T33" i="1"/>
  <c r="T36" i="1"/>
  <c r="T39" i="1"/>
  <c r="T100" i="1"/>
  <c r="L103" i="1"/>
  <c r="S103" i="1" s="1"/>
  <c r="T103" i="1"/>
  <c r="T106" i="1"/>
  <c r="T225" i="1"/>
  <c r="L228" i="1"/>
  <c r="S228" i="1" s="1"/>
  <c r="T228" i="1"/>
  <c r="T231" i="1"/>
  <c r="T292" i="1"/>
  <c r="T295" i="1"/>
  <c r="T298" i="1"/>
  <c r="T306" i="1"/>
  <c r="T426" i="1"/>
  <c r="T429" i="1"/>
  <c r="T432" i="1"/>
  <c r="T247" i="1"/>
  <c r="O14" i="1"/>
  <c r="N14" i="1"/>
  <c r="L195" i="1"/>
  <c r="S195" i="1" s="1"/>
  <c r="L311" i="1"/>
  <c r="S311" i="1" s="1"/>
  <c r="L314" i="1"/>
  <c r="S314" i="1" s="1"/>
  <c r="L192" i="1"/>
  <c r="S192" i="1" s="1"/>
  <c r="L265" i="1"/>
  <c r="S265" i="1" s="1"/>
  <c r="L18" i="1"/>
  <c r="S18" i="1" s="1"/>
  <c r="L229" i="1"/>
  <c r="S229" i="1" s="1"/>
  <c r="L232" i="1"/>
  <c r="S232" i="1" s="1"/>
  <c r="L387" i="1"/>
  <c r="S387" i="1" s="1"/>
  <c r="L16" i="1"/>
  <c r="S16" i="1" s="1"/>
  <c r="L73" i="1"/>
  <c r="S73" i="1" s="1"/>
  <c r="L259" i="1"/>
  <c r="S259" i="1" s="1"/>
  <c r="L15" i="1"/>
  <c r="S15" i="1" s="1"/>
  <c r="L83" i="1"/>
  <c r="S83" i="1" s="1"/>
  <c r="L68" i="1"/>
  <c r="S68" i="1" s="1"/>
  <c r="L337" i="1"/>
  <c r="S337" i="1" s="1"/>
  <c r="L340" i="1"/>
  <c r="S340" i="1" s="1"/>
  <c r="L71" i="1"/>
  <c r="S71" i="1" s="1"/>
  <c r="K403" i="1"/>
  <c r="E18" i="3"/>
  <c r="L89" i="1"/>
  <c r="S89" i="1" s="1"/>
  <c r="L355" i="1"/>
  <c r="L171" i="1"/>
  <c r="S171" i="1" s="1"/>
  <c r="L245" i="1"/>
  <c r="S245" i="1" s="1"/>
  <c r="L49" i="1"/>
  <c r="S49" i="1" s="1"/>
  <c r="L190" i="1"/>
  <c r="S190" i="1" s="1"/>
  <c r="O46" i="1"/>
  <c r="L127" i="1"/>
  <c r="S127" i="1" s="1"/>
  <c r="L138" i="1"/>
  <c r="S138" i="1" s="1"/>
  <c r="L173" i="1"/>
  <c r="S173" i="1" s="1"/>
  <c r="L297" i="1"/>
  <c r="S297" i="1" s="1"/>
  <c r="L432" i="1"/>
  <c r="S432" i="1" s="1"/>
  <c r="L141" i="1"/>
  <c r="S141" i="1" s="1"/>
  <c r="L212" i="1"/>
  <c r="S212" i="1" s="1"/>
  <c r="L353" i="1"/>
  <c r="S353" i="1" s="1"/>
  <c r="L390" i="1"/>
  <c r="S390" i="1" s="1"/>
  <c r="L430" i="1"/>
  <c r="S430" i="1" s="1"/>
  <c r="O114" i="1"/>
  <c r="L351" i="1"/>
  <c r="S351" i="1" s="1"/>
  <c r="L428" i="1"/>
  <c r="S428" i="1" s="1"/>
  <c r="L96" i="1"/>
  <c r="L120" i="1"/>
  <c r="S120" i="1" s="1"/>
  <c r="L161" i="1"/>
  <c r="S161" i="1" s="1"/>
  <c r="L279" i="1"/>
  <c r="S279" i="1" s="1"/>
  <c r="H348" i="1"/>
  <c r="L374" i="1"/>
  <c r="S374" i="1" s="1"/>
  <c r="L99" i="1"/>
  <c r="S99" i="1" s="1"/>
  <c r="L249" i="1"/>
  <c r="S249" i="1" s="1"/>
  <c r="L266" i="1"/>
  <c r="S266" i="1" s="1"/>
  <c r="L21" i="1"/>
  <c r="S21" i="1" s="1"/>
  <c r="L32" i="1"/>
  <c r="S32" i="1" s="1"/>
  <c r="L243" i="1"/>
  <c r="S243" i="1" s="1"/>
  <c r="L282" i="1"/>
  <c r="S282" i="1" s="1"/>
  <c r="L388" i="1"/>
  <c r="S388" i="1" s="1"/>
  <c r="L123" i="1"/>
  <c r="S123" i="1" s="1"/>
  <c r="L87" i="1"/>
  <c r="S87" i="1" s="1"/>
  <c r="L19" i="1"/>
  <c r="S19" i="1" s="1"/>
  <c r="L50" i="1"/>
  <c r="S50" i="1" s="1"/>
  <c r="M185" i="1"/>
  <c r="L174" i="1"/>
  <c r="S174" i="1" s="1"/>
  <c r="L206" i="1"/>
  <c r="L241" i="1"/>
  <c r="S241" i="1" s="1"/>
  <c r="L277" i="1"/>
  <c r="S277" i="1" s="1"/>
  <c r="L338" i="1"/>
  <c r="L372" i="1"/>
  <c r="L394" i="1"/>
  <c r="S394" i="1" s="1"/>
  <c r="L113" i="1"/>
  <c r="L341" i="1"/>
  <c r="S341" i="1" s="1"/>
  <c r="L317" i="1"/>
  <c r="S317" i="1" s="1"/>
  <c r="L144" i="1"/>
  <c r="L189" i="1"/>
  <c r="L52" i="1"/>
  <c r="L102" i="1"/>
  <c r="S102" i="1" s="1"/>
  <c r="L208" i="1"/>
  <c r="S208" i="1" s="1"/>
  <c r="L55" i="1"/>
  <c r="S55" i="1" s="1"/>
  <c r="M256" i="1"/>
  <c r="L354" i="1"/>
  <c r="S354" i="1" s="1"/>
  <c r="L82" i="1"/>
  <c r="S82" i="1" s="1"/>
  <c r="L260" i="1"/>
  <c r="S260" i="1" s="1"/>
  <c r="L172" i="1"/>
  <c r="L225" i="1"/>
  <c r="S225" i="1" s="1"/>
  <c r="L72" i="1"/>
  <c r="S72" i="1" s="1"/>
  <c r="L275" i="1"/>
  <c r="S275" i="1" s="1"/>
  <c r="L392" i="1"/>
  <c r="S392" i="1" s="1"/>
  <c r="M439" i="1"/>
  <c r="G23" i="3" s="1"/>
  <c r="L106" i="1"/>
  <c r="S106" i="1" s="1"/>
  <c r="L70" i="1"/>
  <c r="S70" i="1" s="1"/>
  <c r="L154" i="1"/>
  <c r="S154" i="1" s="1"/>
  <c r="L191" i="1"/>
  <c r="S191" i="1" s="1"/>
  <c r="L272" i="1"/>
  <c r="L424" i="1"/>
  <c r="L336" i="1"/>
  <c r="S336" i="1" s="1"/>
  <c r="L104" i="1"/>
  <c r="S104" i="1" s="1"/>
  <c r="L211" i="1"/>
  <c r="S211" i="1" s="1"/>
  <c r="M239" i="1"/>
  <c r="L280" i="1"/>
  <c r="S280" i="1" s="1"/>
  <c r="L300" i="1"/>
  <c r="S300" i="1" s="1"/>
  <c r="O365" i="1"/>
  <c r="I15" i="3" s="1"/>
  <c r="O439" i="1"/>
  <c r="I23" i="3" s="1"/>
  <c r="L155" i="1"/>
  <c r="S155" i="1" s="1"/>
  <c r="L315" i="1"/>
  <c r="S315" i="1" s="1"/>
  <c r="N134" i="1"/>
  <c r="H168" i="1"/>
  <c r="L242" i="1"/>
  <c r="S242" i="1" s="1"/>
  <c r="H273" i="1"/>
  <c r="N348" i="1"/>
  <c r="L357" i="1"/>
  <c r="S357" i="1" s="1"/>
  <c r="L368" i="1"/>
  <c r="S368" i="1" s="1"/>
  <c r="L391" i="1"/>
  <c r="S391" i="1" s="1"/>
  <c r="L20" i="1"/>
  <c r="S20" i="1" s="1"/>
  <c r="M114" i="1"/>
  <c r="M134" i="1"/>
  <c r="L153" i="1"/>
  <c r="S153" i="1" s="1"/>
  <c r="H307" i="1"/>
  <c r="M365" i="1"/>
  <c r="G15" i="3" s="1"/>
  <c r="L395" i="1"/>
  <c r="S395" i="1" s="1"/>
  <c r="L218" i="1"/>
  <c r="S218" i="1" s="1"/>
  <c r="L35" i="1"/>
  <c r="S35" i="1" s="1"/>
  <c r="L45" i="1"/>
  <c r="S45" i="1" s="1"/>
  <c r="L170" i="1"/>
  <c r="S170" i="1" s="1"/>
  <c r="L248" i="1"/>
  <c r="S248" i="1" s="1"/>
  <c r="N273" i="1"/>
  <c r="L334" i="1"/>
  <c r="S334" i="1" s="1"/>
  <c r="L100" i="1"/>
  <c r="S100" i="1" s="1"/>
  <c r="M168" i="1"/>
  <c r="L194" i="1"/>
  <c r="S194" i="1" s="1"/>
  <c r="L263" i="1"/>
  <c r="S263" i="1" s="1"/>
  <c r="L313" i="1"/>
  <c r="S313" i="1" s="1"/>
  <c r="L427" i="1"/>
  <c r="S427" i="1" s="1"/>
  <c r="L33" i="1"/>
  <c r="S33" i="1" s="1"/>
  <c r="L38" i="1"/>
  <c r="S38" i="1" s="1"/>
  <c r="L209" i="1"/>
  <c r="S209" i="1" s="1"/>
  <c r="L244" i="1"/>
  <c r="L393" i="1"/>
  <c r="M46" i="1"/>
  <c r="L188" i="1"/>
  <c r="S188" i="1" s="1"/>
  <c r="L205" i="1"/>
  <c r="S205" i="1" s="1"/>
  <c r="L276" i="1"/>
  <c r="S276" i="1" s="1"/>
  <c r="L296" i="1"/>
  <c r="S296" i="1" s="1"/>
  <c r="N383" i="1"/>
  <c r="H16" i="3" s="1"/>
  <c r="H80" i="1"/>
  <c r="M307" i="1"/>
  <c r="L22" i="1"/>
  <c r="S22" i="1" s="1"/>
  <c r="L119" i="1"/>
  <c r="S119" i="1" s="1"/>
  <c r="H134" i="1"/>
  <c r="L37" i="1"/>
  <c r="S37" i="1" s="1"/>
  <c r="N46" i="1"/>
  <c r="L101" i="1"/>
  <c r="S101" i="1" s="1"/>
  <c r="O273" i="1"/>
  <c r="L88" i="1"/>
  <c r="S88" i="1" s="1"/>
  <c r="H202" i="1"/>
  <c r="N63" i="1"/>
  <c r="L187" i="1"/>
  <c r="S187" i="1" s="1"/>
  <c r="O219" i="1"/>
  <c r="L262" i="1"/>
  <c r="S262" i="1" s="1"/>
  <c r="H290" i="1"/>
  <c r="L281" i="1"/>
  <c r="S281" i="1" s="1"/>
  <c r="L264" i="1"/>
  <c r="S264" i="1" s="1"/>
  <c r="O80" i="1"/>
  <c r="L65" i="1"/>
  <c r="S65" i="1" s="1"/>
  <c r="L79" i="1"/>
  <c r="S79" i="1" s="1"/>
  <c r="L86" i="1"/>
  <c r="S86" i="1" s="1"/>
  <c r="H185" i="1"/>
  <c r="L238" i="1"/>
  <c r="H29" i="1"/>
  <c r="L34" i="1"/>
  <c r="S34" i="1" s="1"/>
  <c r="L159" i="1"/>
  <c r="S159" i="1" s="1"/>
  <c r="H239" i="1"/>
  <c r="L224" i="1"/>
  <c r="S224" i="1" s="1"/>
  <c r="L364" i="1"/>
  <c r="S364" i="1" s="1"/>
  <c r="L298" i="1"/>
  <c r="S298" i="1" s="1"/>
  <c r="L90" i="1"/>
  <c r="S90" i="1" s="1"/>
  <c r="O256" i="1"/>
  <c r="L121" i="1"/>
  <c r="S121" i="1" s="1"/>
  <c r="L231" i="1"/>
  <c r="S231" i="1" s="1"/>
  <c r="L369" i="1"/>
  <c r="S369" i="1" s="1"/>
  <c r="L51" i="1"/>
  <c r="S51" i="1" s="1"/>
  <c r="H63" i="1"/>
  <c r="L157" i="1"/>
  <c r="S157" i="1" s="1"/>
  <c r="L176" i="1"/>
  <c r="S176" i="1" s="1"/>
  <c r="L226" i="1"/>
  <c r="S226" i="1" s="1"/>
  <c r="L413" i="1"/>
  <c r="S413" i="1" s="1"/>
  <c r="L371" i="1"/>
  <c r="S371" i="1" s="1"/>
  <c r="L410" i="1"/>
  <c r="S410" i="1" s="1"/>
  <c r="L429" i="1"/>
  <c r="S429" i="1" s="1"/>
  <c r="L17" i="1"/>
  <c r="S17" i="1" s="1"/>
  <c r="L31" i="1"/>
  <c r="S31" i="1" s="1"/>
  <c r="L139" i="1"/>
  <c r="S139" i="1" s="1"/>
  <c r="L246" i="1"/>
  <c r="S246" i="1" s="1"/>
  <c r="L339" i="1"/>
  <c r="S339" i="1" s="1"/>
  <c r="H97" i="1"/>
  <c r="L411" i="1"/>
  <c r="S411" i="1" s="1"/>
  <c r="L137" i="1"/>
  <c r="S137" i="1" s="1"/>
  <c r="L193" i="1"/>
  <c r="S193" i="1" s="1"/>
  <c r="L310" i="1"/>
  <c r="S310" i="1" s="1"/>
  <c r="L39" i="1"/>
  <c r="S39" i="1" s="1"/>
  <c r="L143" i="1"/>
  <c r="S143" i="1" s="1"/>
  <c r="L156" i="1"/>
  <c r="S156" i="1" s="1"/>
  <c r="L278" i="1"/>
  <c r="S278" i="1" s="1"/>
  <c r="L293" i="1"/>
  <c r="S293" i="1" s="1"/>
  <c r="L306" i="1"/>
  <c r="S306" i="1" s="1"/>
  <c r="L312" i="1"/>
  <c r="S312" i="1" s="1"/>
  <c r="L386" i="1"/>
  <c r="S386" i="1" s="1"/>
  <c r="L53" i="1"/>
  <c r="S53" i="1" s="1"/>
  <c r="L36" i="1"/>
  <c r="S36" i="1" s="1"/>
  <c r="L124" i="1"/>
  <c r="S124" i="1" s="1"/>
  <c r="L126" i="1"/>
  <c r="S126" i="1" s="1"/>
  <c r="L133" i="1"/>
  <c r="S133" i="1" s="1"/>
  <c r="H151" i="1"/>
  <c r="L150" i="1"/>
  <c r="L160" i="1"/>
  <c r="S160" i="1" s="1"/>
  <c r="L210" i="1"/>
  <c r="S210" i="1" s="1"/>
  <c r="O290" i="1"/>
  <c r="L289" i="1"/>
  <c r="L295" i="1"/>
  <c r="S295" i="1" s="1"/>
  <c r="L299" i="1"/>
  <c r="S299" i="1" s="1"/>
  <c r="N324" i="1"/>
  <c r="H114" i="1"/>
  <c r="N168" i="1"/>
  <c r="L177" i="1"/>
  <c r="S177" i="1" s="1"/>
  <c r="L184" i="1"/>
  <c r="O324" i="1"/>
  <c r="L67" i="1"/>
  <c r="S67" i="1" s="1"/>
  <c r="O63" i="1"/>
  <c r="O168" i="1"/>
  <c r="O307" i="1"/>
  <c r="L352" i="1"/>
  <c r="S352" i="1" s="1"/>
  <c r="L407" i="1"/>
  <c r="S407" i="1" s="1"/>
  <c r="L426" i="1"/>
  <c r="S426" i="1" s="1"/>
  <c r="M80" i="1"/>
  <c r="L136" i="1"/>
  <c r="S136" i="1" s="1"/>
  <c r="H219" i="1"/>
  <c r="L382" i="1"/>
  <c r="L140" i="1"/>
  <c r="S140" i="1" s="1"/>
  <c r="L201" i="1"/>
  <c r="L207" i="1"/>
  <c r="S207" i="1" s="1"/>
  <c r="L309" i="1"/>
  <c r="S309" i="1" s="1"/>
  <c r="H324" i="1"/>
  <c r="L375" i="1"/>
  <c r="S375" i="1" s="1"/>
  <c r="L389" i="1"/>
  <c r="S389" i="1" s="1"/>
  <c r="H46" i="1"/>
  <c r="L107" i="1"/>
  <c r="S107" i="1" s="1"/>
  <c r="L142" i="1"/>
  <c r="S142" i="1" s="1"/>
  <c r="L167" i="1"/>
  <c r="S167" i="1" s="1"/>
  <c r="L204" i="1"/>
  <c r="S204" i="1" s="1"/>
  <c r="L230" i="1"/>
  <c r="S230" i="1" s="1"/>
  <c r="H256" i="1"/>
  <c r="N290" i="1"/>
  <c r="L292" i="1"/>
  <c r="S292" i="1" s="1"/>
  <c r="L316" i="1"/>
  <c r="S316" i="1" s="1"/>
  <c r="L356" i="1"/>
  <c r="S356" i="1" s="1"/>
  <c r="L323" i="1"/>
  <c r="L358" i="1"/>
  <c r="S358" i="1" s="1"/>
  <c r="L416" i="1"/>
  <c r="S416" i="1" s="1"/>
  <c r="S113" i="1" l="1"/>
  <c r="S244" i="1"/>
  <c r="S144" i="1"/>
  <c r="S289" i="1"/>
  <c r="O29" i="1"/>
  <c r="O116" i="1" s="1"/>
  <c r="S52" i="1"/>
  <c r="M97" i="1"/>
  <c r="S69" i="1"/>
  <c r="S323" i="1"/>
  <c r="F15" i="3"/>
  <c r="S85" i="1"/>
  <c r="S201" i="1"/>
  <c r="S382" i="1"/>
  <c r="S150" i="1"/>
  <c r="S96" i="1"/>
  <c r="S184" i="1"/>
  <c r="S238" i="1"/>
  <c r="S338" i="1"/>
  <c r="S424" i="1"/>
  <c r="S347" i="1"/>
  <c r="U347" i="1"/>
  <c r="I221" i="1"/>
  <c r="C10" i="3" s="1"/>
  <c r="S409" i="1"/>
  <c r="M383" i="1"/>
  <c r="G16" i="3" s="1"/>
  <c r="J16" i="3" s="1"/>
  <c r="J221" i="1"/>
  <c r="D10" i="3" s="1"/>
  <c r="D24" i="3"/>
  <c r="S355" i="1"/>
  <c r="S28" i="1"/>
  <c r="S172" i="1"/>
  <c r="S372" i="1"/>
  <c r="S272" i="1"/>
  <c r="S206" i="1"/>
  <c r="S189" i="1"/>
  <c r="J403" i="1"/>
  <c r="S393" i="1"/>
  <c r="D18" i="3"/>
  <c r="J326" i="1"/>
  <c r="D11" i="3" s="1"/>
  <c r="U364" i="1"/>
  <c r="U382" i="1"/>
  <c r="U323" i="1"/>
  <c r="I403" i="1"/>
  <c r="M290" i="1"/>
  <c r="M326" i="1" s="1"/>
  <c r="G11" i="3" s="1"/>
  <c r="I441" i="1"/>
  <c r="U409" i="1"/>
  <c r="F17" i="3"/>
  <c r="C18" i="3"/>
  <c r="L401" i="1"/>
  <c r="U283" i="1"/>
  <c r="C24" i="3"/>
  <c r="F22" i="3"/>
  <c r="L422" i="1"/>
  <c r="I326" i="1"/>
  <c r="C11" i="3" s="1"/>
  <c r="H326" i="1"/>
  <c r="J441" i="1"/>
  <c r="K441" i="1"/>
  <c r="F23" i="3"/>
  <c r="J29" i="1"/>
  <c r="J116" i="1" s="1"/>
  <c r="U389" i="1"/>
  <c r="U90" i="1"/>
  <c r="U144" i="1"/>
  <c r="U127" i="1"/>
  <c r="U28" i="1"/>
  <c r="U317" i="1"/>
  <c r="U18" i="1"/>
  <c r="U84" i="1"/>
  <c r="U210" i="1"/>
  <c r="U82" i="1"/>
  <c r="U49" i="1"/>
  <c r="U207" i="1"/>
  <c r="U306" i="1"/>
  <c r="U101" i="1"/>
  <c r="U154" i="1"/>
  <c r="U201" i="1"/>
  <c r="U293" i="1"/>
  <c r="U70" i="1"/>
  <c r="U296" i="1"/>
  <c r="U372" i="1"/>
  <c r="U139" i="1"/>
  <c r="U276" i="1"/>
  <c r="U395" i="1"/>
  <c r="U338" i="1"/>
  <c r="U120" i="1"/>
  <c r="U355" i="1"/>
  <c r="U259" i="1"/>
  <c r="U175" i="1"/>
  <c r="U31" i="1"/>
  <c r="U205" i="1"/>
  <c r="U208" i="1"/>
  <c r="U277" i="1"/>
  <c r="U96" i="1"/>
  <c r="U89" i="1"/>
  <c r="U73" i="1"/>
  <c r="M14" i="1"/>
  <c r="S14" i="1" s="1"/>
  <c r="U356" i="1"/>
  <c r="U67" i="1"/>
  <c r="U36" i="1"/>
  <c r="U193" i="1"/>
  <c r="U371" i="1"/>
  <c r="U86" i="1"/>
  <c r="U315" i="1"/>
  <c r="U225" i="1"/>
  <c r="U266" i="1"/>
  <c r="U71" i="1"/>
  <c r="U229" i="1"/>
  <c r="U316" i="1"/>
  <c r="U375" i="1"/>
  <c r="U289" i="1"/>
  <c r="U137" i="1"/>
  <c r="U413" i="1"/>
  <c r="U298" i="1"/>
  <c r="U209" i="1"/>
  <c r="U248" i="1"/>
  <c r="U155" i="1"/>
  <c r="U172" i="1"/>
  <c r="U50" i="1"/>
  <c r="U249" i="1"/>
  <c r="U430" i="1"/>
  <c r="U260" i="1"/>
  <c r="U408" i="1"/>
  <c r="U407" i="1"/>
  <c r="U184" i="1"/>
  <c r="U312" i="1"/>
  <c r="U226" i="1"/>
  <c r="U65" i="1"/>
  <c r="U33" i="1"/>
  <c r="U45" i="1"/>
  <c r="U191" i="1"/>
  <c r="U353" i="1"/>
  <c r="U69" i="1"/>
  <c r="U85" i="1"/>
  <c r="U176" i="1"/>
  <c r="U427" i="1"/>
  <c r="U354" i="1"/>
  <c r="U212" i="1"/>
  <c r="U83" i="1"/>
  <c r="U314" i="1"/>
  <c r="U230" i="1"/>
  <c r="U352" i="1"/>
  <c r="U150" i="1"/>
  <c r="U339" i="1"/>
  <c r="U159" i="1"/>
  <c r="U264" i="1"/>
  <c r="U313" i="1"/>
  <c r="U218" i="1"/>
  <c r="U300" i="1"/>
  <c r="U394" i="1"/>
  <c r="U87" i="1"/>
  <c r="U279" i="1"/>
  <c r="U141" i="1"/>
  <c r="T14" i="1"/>
  <c r="U204" i="1"/>
  <c r="U140" i="1"/>
  <c r="U246" i="1"/>
  <c r="U281" i="1"/>
  <c r="U37" i="1"/>
  <c r="U280" i="1"/>
  <c r="U123" i="1"/>
  <c r="U161" i="1"/>
  <c r="U171" i="1"/>
  <c r="U15" i="1"/>
  <c r="U195" i="1"/>
  <c r="U228" i="1"/>
  <c r="U167" i="1"/>
  <c r="U133" i="1"/>
  <c r="U156" i="1"/>
  <c r="U51" i="1"/>
  <c r="U34" i="1"/>
  <c r="U263" i="1"/>
  <c r="U55" i="1"/>
  <c r="U388" i="1"/>
  <c r="U432" i="1"/>
  <c r="U261" i="1"/>
  <c r="U376" i="1"/>
  <c r="U62" i="1"/>
  <c r="U142" i="1"/>
  <c r="U126" i="1"/>
  <c r="U143" i="1"/>
  <c r="U369" i="1"/>
  <c r="U262" i="1"/>
  <c r="U119" i="1"/>
  <c r="U194" i="1"/>
  <c r="U242" i="1"/>
  <c r="U282" i="1"/>
  <c r="U416" i="1"/>
  <c r="U124" i="1"/>
  <c r="U17" i="1"/>
  <c r="U231" i="1"/>
  <c r="U238" i="1"/>
  <c r="U22" i="1"/>
  <c r="U188" i="1"/>
  <c r="U211" i="1"/>
  <c r="U392" i="1"/>
  <c r="U102" i="1"/>
  <c r="U241" i="1"/>
  <c r="U243" i="1"/>
  <c r="U428" i="1"/>
  <c r="U297" i="1"/>
  <c r="U16" i="1"/>
  <c r="U178" i="1"/>
  <c r="U426" i="1"/>
  <c r="U244" i="1"/>
  <c r="U53" i="1"/>
  <c r="U340" i="1"/>
  <c r="U386" i="1"/>
  <c r="U79" i="1"/>
  <c r="U38" i="1"/>
  <c r="U20" i="1"/>
  <c r="U341" i="1"/>
  <c r="U99" i="1"/>
  <c r="U190" i="1"/>
  <c r="U337" i="1"/>
  <c r="U192" i="1"/>
  <c r="U177" i="1"/>
  <c r="U35" i="1"/>
  <c r="U368" i="1"/>
  <c r="U113" i="1"/>
  <c r="U245" i="1"/>
  <c r="U157" i="1"/>
  <c r="U357" i="1"/>
  <c r="U311" i="1"/>
  <c r="U278" i="1"/>
  <c r="U106" i="1"/>
  <c r="U358" i="1"/>
  <c r="U107" i="1"/>
  <c r="U136" i="1"/>
  <c r="U39" i="1"/>
  <c r="U429" i="1"/>
  <c r="U121" i="1"/>
  <c r="U187" i="1"/>
  <c r="U100" i="1"/>
  <c r="U153" i="1"/>
  <c r="U104" i="1"/>
  <c r="U275" i="1"/>
  <c r="U52" i="1"/>
  <c r="U206" i="1"/>
  <c r="U32" i="1"/>
  <c r="U351" i="1"/>
  <c r="U173" i="1"/>
  <c r="U387" i="1"/>
  <c r="U105" i="1"/>
  <c r="U373" i="1"/>
  <c r="U295" i="1"/>
  <c r="U424" i="1"/>
  <c r="U335" i="1"/>
  <c r="U103" i="1"/>
  <c r="U292" i="1"/>
  <c r="U411" i="1"/>
  <c r="U88" i="1"/>
  <c r="U170" i="1"/>
  <c r="U272" i="1"/>
  <c r="U19" i="1"/>
  <c r="U390" i="1"/>
  <c r="U265" i="1"/>
  <c r="U309" i="1"/>
  <c r="U224" i="1"/>
  <c r="U391" i="1"/>
  <c r="U374" i="1"/>
  <c r="U68" i="1"/>
  <c r="U160" i="1"/>
  <c r="U299" i="1"/>
  <c r="U310" i="1"/>
  <c r="U410" i="1"/>
  <c r="U393" i="1"/>
  <c r="U334" i="1"/>
  <c r="U336" i="1"/>
  <c r="U72" i="1"/>
  <c r="U189" i="1"/>
  <c r="U174" i="1"/>
  <c r="U21" i="1"/>
  <c r="U138" i="1"/>
  <c r="U232" i="1"/>
  <c r="U56" i="1"/>
  <c r="U333" i="1"/>
  <c r="U158" i="1"/>
  <c r="U414" i="1"/>
  <c r="N29" i="1"/>
  <c r="N116" i="1" s="1"/>
  <c r="I29" i="1"/>
  <c r="I116" i="1" s="1"/>
  <c r="K29" i="1"/>
  <c r="K116" i="1" s="1"/>
  <c r="K328" i="1" s="1"/>
  <c r="M221" i="1"/>
  <c r="H221" i="1"/>
  <c r="H14" i="3"/>
  <c r="H18" i="3" s="1"/>
  <c r="N403" i="1"/>
  <c r="H403" i="1"/>
  <c r="I14" i="3"/>
  <c r="I18" i="3" s="1"/>
  <c r="O403" i="1"/>
  <c r="O326" i="1"/>
  <c r="I11" i="3" s="1"/>
  <c r="H22" i="3"/>
  <c r="H24" i="3" s="1"/>
  <c r="N441" i="1"/>
  <c r="G14" i="3"/>
  <c r="N221" i="1"/>
  <c r="N326" i="1"/>
  <c r="H11" i="3" s="1"/>
  <c r="H441" i="1"/>
  <c r="I22" i="3"/>
  <c r="I24" i="3" s="1"/>
  <c r="O441" i="1"/>
  <c r="G22" i="3"/>
  <c r="M441" i="1"/>
  <c r="O221" i="1"/>
  <c r="H116" i="1"/>
  <c r="J17" i="3"/>
  <c r="J15" i="3"/>
  <c r="J23" i="3"/>
  <c r="L202" i="1"/>
  <c r="L256" i="1"/>
  <c r="L348" i="1"/>
  <c r="L273" i="1"/>
  <c r="L439" i="1"/>
  <c r="L324" i="1"/>
  <c r="L63" i="1"/>
  <c r="L307" i="1"/>
  <c r="L185" i="1"/>
  <c r="L365" i="1"/>
  <c r="L383" i="1"/>
  <c r="L134" i="1"/>
  <c r="L46" i="1"/>
  <c r="L80" i="1"/>
  <c r="L29" i="1"/>
  <c r="L219" i="1"/>
  <c r="L290" i="1"/>
  <c r="L97" i="1"/>
  <c r="L114" i="1"/>
  <c r="L168" i="1"/>
  <c r="L151" i="1"/>
  <c r="L239" i="1"/>
  <c r="M403" i="1" l="1"/>
  <c r="F18" i="3"/>
  <c r="R221" i="1"/>
  <c r="R403" i="1"/>
  <c r="G18" i="3"/>
  <c r="F11" i="3"/>
  <c r="R441" i="1"/>
  <c r="J328" i="1"/>
  <c r="J443" i="1" s="1"/>
  <c r="P28" i="1"/>
  <c r="P123" i="1"/>
  <c r="P372" i="1"/>
  <c r="R326" i="1"/>
  <c r="P137" i="1"/>
  <c r="P410" i="1"/>
  <c r="P299" i="1"/>
  <c r="P53" i="1"/>
  <c r="R116" i="1"/>
  <c r="P68" i="1"/>
  <c r="P226" i="1"/>
  <c r="P248" i="1"/>
  <c r="P341" i="1"/>
  <c r="P37" i="1"/>
  <c r="P356" i="1"/>
  <c r="P172" i="1"/>
  <c r="P105" i="1"/>
  <c r="P87" i="1"/>
  <c r="P316" i="1"/>
  <c r="P282" i="1"/>
  <c r="P208" i="1"/>
  <c r="P272" i="1"/>
  <c r="P84" i="1"/>
  <c r="P50" i="1"/>
  <c r="P312" i="1"/>
  <c r="P310" i="1"/>
  <c r="P120" i="1"/>
  <c r="P86" i="1"/>
  <c r="P139" i="1"/>
  <c r="P249" i="1"/>
  <c r="P90" i="1"/>
  <c r="P178" i="1"/>
  <c r="P315" i="1"/>
  <c r="P413" i="1"/>
  <c r="P210" i="1"/>
  <c r="P242" i="1"/>
  <c r="P238" i="1"/>
  <c r="P313" i="1"/>
  <c r="P364" i="1"/>
  <c r="P357" i="1"/>
  <c r="P175" i="1"/>
  <c r="P89" i="1"/>
  <c r="P177" i="1"/>
  <c r="P228" i="1"/>
  <c r="P25" i="1"/>
  <c r="P27" i="1"/>
  <c r="P26" i="1"/>
  <c r="P23" i="1"/>
  <c r="P24" i="1"/>
  <c r="P340" i="1"/>
  <c r="P40" i="1"/>
  <c r="P44" i="1"/>
  <c r="P41" i="1"/>
  <c r="P42" i="1"/>
  <c r="P43" i="1"/>
  <c r="P197" i="1"/>
  <c r="P198" i="1"/>
  <c r="P196" i="1"/>
  <c r="P200" i="1"/>
  <c r="P199" i="1"/>
  <c r="P171" i="1"/>
  <c r="P176" i="1"/>
  <c r="P190" i="1"/>
  <c r="P140" i="1"/>
  <c r="P230" i="1"/>
  <c r="P102" i="1"/>
  <c r="P351" i="1"/>
  <c r="P38" i="1"/>
  <c r="P207" i="1"/>
  <c r="P191" i="1"/>
  <c r="P262" i="1"/>
  <c r="P19" i="1"/>
  <c r="P252" i="1"/>
  <c r="P251" i="1"/>
  <c r="P255" i="1"/>
  <c r="P254" i="1"/>
  <c r="P253" i="1"/>
  <c r="P250" i="1"/>
  <c r="P247" i="1"/>
  <c r="P317" i="1"/>
  <c r="P225" i="1"/>
  <c r="P263" i="1"/>
  <c r="P416" i="1"/>
  <c r="P201" i="1"/>
  <c r="P104" i="1"/>
  <c r="P103" i="1"/>
  <c r="P56" i="1"/>
  <c r="P354" i="1"/>
  <c r="P192" i="1"/>
  <c r="P244" i="1"/>
  <c r="P261" i="1"/>
  <c r="P141" i="1"/>
  <c r="P229" i="1"/>
  <c r="P100" i="1"/>
  <c r="P77" i="1"/>
  <c r="P75" i="1"/>
  <c r="P78" i="1"/>
  <c r="P76" i="1"/>
  <c r="P74" i="1"/>
  <c r="P66" i="1"/>
  <c r="P130" i="1"/>
  <c r="P128" i="1"/>
  <c r="P131" i="1"/>
  <c r="P129" i="1"/>
  <c r="P132" i="1"/>
  <c r="P125" i="1"/>
  <c r="P122" i="1"/>
  <c r="P377" i="1"/>
  <c r="P380" i="1"/>
  <c r="P381" i="1"/>
  <c r="P378" i="1"/>
  <c r="P379" i="1"/>
  <c r="P370" i="1"/>
  <c r="P281" i="1"/>
  <c r="P323" i="1"/>
  <c r="P189" i="1"/>
  <c r="P67" i="1"/>
  <c r="P69" i="1"/>
  <c r="P36" i="1"/>
  <c r="P88" i="1"/>
  <c r="P195" i="1"/>
  <c r="P32" i="1"/>
  <c r="P193" i="1"/>
  <c r="P373" i="1"/>
  <c r="P173" i="1"/>
  <c r="P106" i="1"/>
  <c r="P209" i="1"/>
  <c r="P278" i="1"/>
  <c r="P342" i="1"/>
  <c r="P345" i="1"/>
  <c r="P346" i="1"/>
  <c r="P343" i="1"/>
  <c r="P344" i="1"/>
  <c r="P359" i="1"/>
  <c r="P361" i="1"/>
  <c r="P363" i="1"/>
  <c r="P362" i="1"/>
  <c r="P360" i="1"/>
  <c r="P107" i="1"/>
  <c r="P266" i="1"/>
  <c r="P243" i="1"/>
  <c r="P265" i="1"/>
  <c r="P35" i="1"/>
  <c r="P352" i="1"/>
  <c r="P235" i="1"/>
  <c r="P237" i="1"/>
  <c r="P234" i="1"/>
  <c r="P236" i="1"/>
  <c r="P233" i="1"/>
  <c r="P227" i="1"/>
  <c r="P149" i="1"/>
  <c r="P145" i="1"/>
  <c r="P147" i="1"/>
  <c r="P148" i="1"/>
  <c r="P146" i="1"/>
  <c r="P180" i="1"/>
  <c r="P181" i="1"/>
  <c r="P179" i="1"/>
  <c r="P183" i="1"/>
  <c r="P182" i="1"/>
  <c r="P353" i="1"/>
  <c r="P339" i="1"/>
  <c r="P311" i="1"/>
  <c r="P144" i="1"/>
  <c r="P276" i="1"/>
  <c r="P411" i="1"/>
  <c r="P259" i="1"/>
  <c r="P138" i="1"/>
  <c r="P83" i="1"/>
  <c r="P133" i="1"/>
  <c r="P18" i="1"/>
  <c r="P279" i="1"/>
  <c r="P369" i="1"/>
  <c r="P260" i="1"/>
  <c r="P34" i="1"/>
  <c r="P305" i="1"/>
  <c r="P302" i="1"/>
  <c r="P304" i="1"/>
  <c r="P303" i="1"/>
  <c r="P301" i="1"/>
  <c r="P294" i="1"/>
  <c r="P418" i="1"/>
  <c r="P420" i="1"/>
  <c r="P419" i="1"/>
  <c r="P417" i="1"/>
  <c r="P421" i="1"/>
  <c r="P409" i="1"/>
  <c r="P415" i="1"/>
  <c r="P412" i="1"/>
  <c r="P72" i="1"/>
  <c r="P142" i="1"/>
  <c r="P16" i="1"/>
  <c r="P85" i="1"/>
  <c r="P211" i="1"/>
  <c r="P231" i="1"/>
  <c r="P15" i="1"/>
  <c r="P277" i="1"/>
  <c r="P96" i="1"/>
  <c r="P300" i="1"/>
  <c r="P121" i="1"/>
  <c r="P337" i="1"/>
  <c r="P70" i="1"/>
  <c r="P126" i="1"/>
  <c r="P17" i="1"/>
  <c r="P334" i="1"/>
  <c r="P355" i="1"/>
  <c r="P150" i="1"/>
  <c r="P110" i="1"/>
  <c r="P111" i="1"/>
  <c r="P108" i="1"/>
  <c r="P112" i="1"/>
  <c r="P109" i="1"/>
  <c r="P347" i="1"/>
  <c r="P374" i="1"/>
  <c r="P246" i="1"/>
  <c r="P245" i="1"/>
  <c r="P194" i="1"/>
  <c r="P358" i="1"/>
  <c r="P55" i="1"/>
  <c r="P206" i="1"/>
  <c r="P79" i="1"/>
  <c r="P39" i="1"/>
  <c r="P375" i="1"/>
  <c r="P22" i="1"/>
  <c r="P60" i="1"/>
  <c r="P61" i="1"/>
  <c r="P57" i="1"/>
  <c r="P58" i="1"/>
  <c r="P59" i="1"/>
  <c r="P54" i="1"/>
  <c r="P306" i="1"/>
  <c r="P371" i="1"/>
  <c r="P264" i="1"/>
  <c r="P101" i="1"/>
  <c r="P45" i="1"/>
  <c r="P296" i="1"/>
  <c r="P33" i="1"/>
  <c r="P408" i="1"/>
  <c r="P21" i="1"/>
  <c r="P338" i="1"/>
  <c r="P414" i="1"/>
  <c r="P297" i="1"/>
  <c r="P71" i="1"/>
  <c r="P62" i="1"/>
  <c r="P212" i="1"/>
  <c r="P51" i="1"/>
  <c r="P184" i="1"/>
  <c r="P321" i="1"/>
  <c r="P322" i="1"/>
  <c r="P319" i="1"/>
  <c r="P318" i="1"/>
  <c r="P320" i="1"/>
  <c r="P188" i="1"/>
  <c r="P293" i="1"/>
  <c r="P336" i="1"/>
  <c r="P382" i="1"/>
  <c r="P174" i="1"/>
  <c r="P73" i="1"/>
  <c r="P52" i="1"/>
  <c r="P295" i="1"/>
  <c r="P127" i="1"/>
  <c r="P298" i="1"/>
  <c r="P280" i="1"/>
  <c r="P314" i="1"/>
  <c r="P20" i="1"/>
  <c r="P376" i="1"/>
  <c r="P143" i="1"/>
  <c r="P91" i="1"/>
  <c r="P93" i="1"/>
  <c r="P92" i="1"/>
  <c r="P95" i="1"/>
  <c r="P94" i="1"/>
  <c r="P288" i="1"/>
  <c r="P285" i="1"/>
  <c r="P287" i="1"/>
  <c r="P284" i="1"/>
  <c r="P286" i="1"/>
  <c r="P283" i="1"/>
  <c r="P213" i="1"/>
  <c r="P214" i="1"/>
  <c r="P216" i="1"/>
  <c r="P215" i="1"/>
  <c r="P217" i="1"/>
  <c r="P271" i="1"/>
  <c r="P267" i="1"/>
  <c r="P270" i="1"/>
  <c r="P268" i="1"/>
  <c r="P269" i="1"/>
  <c r="P232" i="1"/>
  <c r="P205" i="1"/>
  <c r="P49" i="1"/>
  <c r="P289" i="1"/>
  <c r="P218" i="1"/>
  <c r="P335" i="1"/>
  <c r="P124" i="1"/>
  <c r="P389" i="1"/>
  <c r="P390" i="1"/>
  <c r="P391" i="1"/>
  <c r="P392" i="1"/>
  <c r="P393" i="1"/>
  <c r="P394" i="1"/>
  <c r="P395" i="1"/>
  <c r="P398" i="1"/>
  <c r="P396" i="1"/>
  <c r="P397" i="1"/>
  <c r="P387" i="1"/>
  <c r="P399" i="1"/>
  <c r="P388" i="1"/>
  <c r="P400" i="1"/>
  <c r="P167" i="1"/>
  <c r="P162" i="1"/>
  <c r="P165" i="1"/>
  <c r="P164" i="1"/>
  <c r="P166" i="1"/>
  <c r="P163" i="1"/>
  <c r="P241" i="1"/>
  <c r="F24" i="3"/>
  <c r="I328" i="1"/>
  <c r="I443" i="1" s="1"/>
  <c r="P433" i="1"/>
  <c r="P438" i="1"/>
  <c r="P436" i="1"/>
  <c r="P434" i="1"/>
  <c r="P437" i="1"/>
  <c r="P435" i="1"/>
  <c r="L441" i="1"/>
  <c r="S441" i="1" s="1"/>
  <c r="G24" i="3"/>
  <c r="J22" i="3"/>
  <c r="J24" i="3" s="1"/>
  <c r="K443" i="1"/>
  <c r="D9" i="3"/>
  <c r="D12" i="3" s="1"/>
  <c r="D20" i="3" s="1"/>
  <c r="D27" i="3" s="1"/>
  <c r="T221" i="1"/>
  <c r="T326" i="1"/>
  <c r="U14" i="1"/>
  <c r="M29" i="1"/>
  <c r="M116" i="1" s="1"/>
  <c r="M328" i="1" s="1"/>
  <c r="T441" i="1"/>
  <c r="T403" i="1"/>
  <c r="T116" i="1"/>
  <c r="C9" i="3"/>
  <c r="C12" i="3" s="1"/>
  <c r="C20" i="3" s="1"/>
  <c r="C27" i="3" s="1"/>
  <c r="E9" i="3"/>
  <c r="E12" i="3" s="1"/>
  <c r="E20" i="3" s="1"/>
  <c r="E27" i="3" s="1"/>
  <c r="L221" i="1"/>
  <c r="S221" i="1" s="1"/>
  <c r="L326" i="1"/>
  <c r="S326" i="1" s="1"/>
  <c r="J14" i="3"/>
  <c r="J18" i="3" s="1"/>
  <c r="O328" i="1"/>
  <c r="O443" i="1" s="1"/>
  <c r="L403" i="1"/>
  <c r="P407" i="1"/>
  <c r="H328" i="1"/>
  <c r="N328" i="1"/>
  <c r="N443" i="1" s="1"/>
  <c r="L116" i="1"/>
  <c r="I9" i="3"/>
  <c r="H9" i="3"/>
  <c r="J11" i="3"/>
  <c r="I10" i="3"/>
  <c r="G10" i="3"/>
  <c r="H10" i="3"/>
  <c r="F10" i="3"/>
  <c r="P424" i="1"/>
  <c r="P431" i="1"/>
  <c r="P428" i="1"/>
  <c r="P333" i="1"/>
  <c r="P187" i="1"/>
  <c r="P309" i="1"/>
  <c r="P427" i="1"/>
  <c r="P258" i="1"/>
  <c r="P430" i="1"/>
  <c r="P48" i="1"/>
  <c r="P119" i="1"/>
  <c r="P432" i="1"/>
  <c r="P429" i="1"/>
  <c r="P426" i="1"/>
  <c r="P425" i="1"/>
  <c r="P156" i="1"/>
  <c r="P136" i="1"/>
  <c r="P170" i="1"/>
  <c r="P292" i="1"/>
  <c r="P275" i="1"/>
  <c r="P113" i="1"/>
  <c r="P99" i="1"/>
  <c r="P158" i="1"/>
  <c r="P154" i="1"/>
  <c r="P161" i="1"/>
  <c r="P153" i="1"/>
  <c r="P155" i="1"/>
  <c r="P224" i="1"/>
  <c r="P386" i="1"/>
  <c r="P350" i="1"/>
  <c r="P160" i="1"/>
  <c r="P82" i="1"/>
  <c r="P204" i="1"/>
  <c r="P31" i="1"/>
  <c r="P14" i="1"/>
  <c r="P368" i="1"/>
  <c r="P157" i="1"/>
  <c r="P65" i="1"/>
  <c r="P159" i="1"/>
  <c r="S403" i="1" l="1"/>
  <c r="M443" i="1"/>
  <c r="R328" i="1"/>
  <c r="S116" i="1"/>
  <c r="P422" i="1"/>
  <c r="P401" i="1"/>
  <c r="P439" i="1"/>
  <c r="G9" i="3"/>
  <c r="J9" i="3" s="1"/>
  <c r="U403" i="1"/>
  <c r="U326" i="1"/>
  <c r="U221" i="1"/>
  <c r="T328" i="1"/>
  <c r="U116" i="1"/>
  <c r="U441" i="1"/>
  <c r="F9" i="3"/>
  <c r="F12" i="3" s="1"/>
  <c r="F20" i="3" s="1"/>
  <c r="F27" i="3" s="1"/>
  <c r="F29" i="3" s="1"/>
  <c r="H443" i="1"/>
  <c r="H445" i="1" s="1"/>
  <c r="L328" i="1"/>
  <c r="S328" i="1" s="1"/>
  <c r="H12" i="3"/>
  <c r="H20" i="3" s="1"/>
  <c r="H27" i="3" s="1"/>
  <c r="I12" i="3"/>
  <c r="I20" i="3" s="1"/>
  <c r="I27" i="3" s="1"/>
  <c r="J10" i="3"/>
  <c r="P202" i="1"/>
  <c r="P273" i="1"/>
  <c r="P256" i="1"/>
  <c r="P348" i="1"/>
  <c r="P324" i="1"/>
  <c r="P63" i="1"/>
  <c r="P307" i="1"/>
  <c r="P185" i="1"/>
  <c r="P151" i="1"/>
  <c r="P168" i="1"/>
  <c r="P134" i="1"/>
  <c r="P365" i="1"/>
  <c r="P290" i="1"/>
  <c r="P114" i="1"/>
  <c r="P97" i="1"/>
  <c r="P46" i="1"/>
  <c r="P80" i="1"/>
  <c r="P239" i="1"/>
  <c r="P383" i="1"/>
  <c r="P29" i="1"/>
  <c r="P219" i="1"/>
  <c r="R443" i="1" l="1"/>
  <c r="G12" i="3"/>
  <c r="G20" i="3" s="1"/>
  <c r="G27" i="3" s="1"/>
  <c r="U328" i="1"/>
  <c r="T443" i="1"/>
  <c r="L443" i="1"/>
  <c r="J12" i="3"/>
  <c r="J20" i="3" s="1"/>
  <c r="L445" i="1" l="1"/>
  <c r="S443" i="1"/>
  <c r="P403" i="1"/>
  <c r="P441" i="1"/>
  <c r="P328" i="1"/>
  <c r="U443" i="1"/>
  <c r="J27" i="3"/>
  <c r="K24" i="3" l="1"/>
  <c r="J29" i="3"/>
  <c r="P443" i="1"/>
  <c r="K20" i="3"/>
  <c r="K27" i="3" l="1"/>
</calcChain>
</file>

<file path=xl/sharedStrings.xml><?xml version="1.0" encoding="utf-8"?>
<sst xmlns="http://schemas.openxmlformats.org/spreadsheetml/2006/main" count="576" uniqueCount="540">
  <si>
    <t>Project:</t>
  </si>
  <si>
    <t>KES</t>
  </si>
  <si>
    <t>Budget period:</t>
  </si>
  <si>
    <t>Exchange rate to USD *</t>
  </si>
  <si>
    <t>This is is an automatic check that the sum of the years = Total cost.</t>
  </si>
  <si>
    <t>CHECK COLUMNS</t>
  </si>
  <si>
    <t xml:space="preserve">LOCAL CURRENCY </t>
  </si>
  <si>
    <t>USD</t>
  </si>
  <si>
    <t>No</t>
  </si>
  <si>
    <t>Description</t>
  </si>
  <si>
    <t>Qty</t>
  </si>
  <si>
    <t>Unit Cost</t>
  </si>
  <si>
    <t>Frequency</t>
  </si>
  <si>
    <t>Total Cost</t>
  </si>
  <si>
    <t>9 Months</t>
  </si>
  <si>
    <t>6 Months</t>
  </si>
  <si>
    <t>Total cost</t>
  </si>
  <si>
    <t>% of total</t>
  </si>
  <si>
    <t>Budget narrative</t>
  </si>
  <si>
    <t>Check totals for local currency (col F versus sum of G-K )</t>
  </si>
  <si>
    <t>Check totals for USD (Column L vers sum of M-O )</t>
  </si>
  <si>
    <t xml:space="preserve">DIRECT PROJECT COSTS </t>
  </si>
  <si>
    <t>Project activities</t>
  </si>
  <si>
    <r>
      <t>Outcome 1:</t>
    </r>
    <r>
      <rPr>
        <i/>
        <sz val="12"/>
        <rFont val="Garamond"/>
        <family val="1"/>
      </rPr>
      <t xml:space="preserve"> (write the outcome here)</t>
    </r>
  </si>
  <si>
    <t xml:space="preserve"> Activity 1 (write the name of activity here)</t>
  </si>
  <si>
    <t>Pax</t>
  </si>
  <si>
    <r>
      <t xml:space="preserve">Activity 2 </t>
    </r>
    <r>
      <rPr>
        <i/>
        <sz val="12"/>
        <rFont val="Garamond"/>
        <family val="1"/>
      </rPr>
      <t>(write the name of activity here)</t>
    </r>
  </si>
  <si>
    <r>
      <t xml:space="preserve">Activity 3 </t>
    </r>
    <r>
      <rPr>
        <i/>
        <sz val="12"/>
        <rFont val="Garamond"/>
        <family val="1"/>
      </rPr>
      <t>(write the name of activity here)</t>
    </r>
  </si>
  <si>
    <r>
      <t xml:space="preserve">Activity 4 </t>
    </r>
    <r>
      <rPr>
        <i/>
        <sz val="12"/>
        <rFont val="Garamond"/>
        <family val="1"/>
      </rPr>
      <t>(write the name of activity here)</t>
    </r>
  </si>
  <si>
    <r>
      <t xml:space="preserve">Activity 5 </t>
    </r>
    <r>
      <rPr>
        <i/>
        <sz val="12"/>
        <rFont val="Garamond"/>
        <family val="1"/>
      </rPr>
      <t>(write the name of activity here)</t>
    </r>
  </si>
  <si>
    <r>
      <t xml:space="preserve">Activity 6 </t>
    </r>
    <r>
      <rPr>
        <i/>
        <sz val="12"/>
        <rFont val="Garamond"/>
        <family val="1"/>
      </rPr>
      <t>(write the name of activity here)</t>
    </r>
  </si>
  <si>
    <t>Total Budget Outcome 1</t>
  </si>
  <si>
    <r>
      <t>Outcome 2:</t>
    </r>
    <r>
      <rPr>
        <i/>
        <sz val="12"/>
        <rFont val="Garamond"/>
        <family val="1"/>
      </rPr>
      <t xml:space="preserve"> (write the outcome here)</t>
    </r>
  </si>
  <si>
    <r>
      <t>Activity 1</t>
    </r>
    <r>
      <rPr>
        <i/>
        <sz val="12"/>
        <rFont val="Garamond"/>
        <family val="1"/>
      </rPr>
      <t xml:space="preserve"> (write the name of activity here)</t>
    </r>
  </si>
  <si>
    <t>A.2.2.1</t>
  </si>
  <si>
    <t>A.2.2.2</t>
  </si>
  <si>
    <t>A.2.2.3</t>
  </si>
  <si>
    <t>A.2.2.4</t>
  </si>
  <si>
    <t>A.2.2.5</t>
  </si>
  <si>
    <t>A.2.2.6</t>
  </si>
  <si>
    <t>A.2.2.7</t>
  </si>
  <si>
    <t>A.2.2.8</t>
  </si>
  <si>
    <t>A.2.2.9</t>
  </si>
  <si>
    <t>A.2.2.10</t>
  </si>
  <si>
    <t>Total Budget Outcome 2</t>
  </si>
  <si>
    <r>
      <t>Outcome 3:</t>
    </r>
    <r>
      <rPr>
        <i/>
        <sz val="12"/>
        <rFont val="Garamond"/>
        <family val="1"/>
      </rPr>
      <t xml:space="preserve"> (write the outcome here)</t>
    </r>
  </si>
  <si>
    <r>
      <t xml:space="preserve">Activity 1 </t>
    </r>
    <r>
      <rPr>
        <i/>
        <sz val="12"/>
        <rFont val="Garamond"/>
        <family val="1"/>
      </rPr>
      <t>(write the name of activity here)</t>
    </r>
  </si>
  <si>
    <t>A.3.1.1</t>
  </si>
  <si>
    <t>A.3.1.2</t>
  </si>
  <si>
    <t>A.3.1.3</t>
  </si>
  <si>
    <t>A.3.1.4</t>
  </si>
  <si>
    <t>A.3.1.5</t>
  </si>
  <si>
    <t>A.3.1.6</t>
  </si>
  <si>
    <t>A.3.1.7</t>
  </si>
  <si>
    <t>A.3.1.8</t>
  </si>
  <si>
    <t>A.3.1.9</t>
  </si>
  <si>
    <t>A.3.1.10</t>
  </si>
  <si>
    <r>
      <t xml:space="preserve">Activity 2 </t>
    </r>
    <r>
      <rPr>
        <b/>
        <i/>
        <sz val="12"/>
        <rFont val="Garamond"/>
        <family val="1"/>
      </rPr>
      <t>(write the name of activity here)</t>
    </r>
  </si>
  <si>
    <t>A.3.2.1</t>
  </si>
  <si>
    <t>A.3.2.2</t>
  </si>
  <si>
    <t>A.3.2.3</t>
  </si>
  <si>
    <t>A.3.2.4</t>
  </si>
  <si>
    <t>A.3.2.5</t>
  </si>
  <si>
    <t>A.3.2.6</t>
  </si>
  <si>
    <t>A.3.2.7</t>
  </si>
  <si>
    <t>A.3.2.8</t>
  </si>
  <si>
    <t>A.3.2.9</t>
  </si>
  <si>
    <t>A.3.2.10</t>
  </si>
  <si>
    <t>Total Buidget Outcome 3</t>
  </si>
  <si>
    <t>A.</t>
  </si>
  <si>
    <t xml:space="preserve">TOTAL DIRECT PROJECT COSTS </t>
  </si>
  <si>
    <t>B.</t>
  </si>
  <si>
    <t>Planning, Monitoring, Evaluation and Learning.</t>
  </si>
  <si>
    <r>
      <t xml:space="preserve">Activity 1 </t>
    </r>
    <r>
      <rPr>
        <b/>
        <i/>
        <sz val="12"/>
        <rFont val="Garamond"/>
        <family val="1"/>
      </rPr>
      <t>(write the name of activity here)</t>
    </r>
  </si>
  <si>
    <t>A.4.1.1</t>
  </si>
  <si>
    <t>A.4.1.2</t>
  </si>
  <si>
    <t>A.4.1.3</t>
  </si>
  <si>
    <t>A.4.1.4</t>
  </si>
  <si>
    <t>A.4.1.5</t>
  </si>
  <si>
    <t>A.4.1.6</t>
  </si>
  <si>
    <t>A.4.1.7</t>
  </si>
  <si>
    <t>A.4.1.8</t>
  </si>
  <si>
    <t>A.4.1.9</t>
  </si>
  <si>
    <t>A.4.1.10</t>
  </si>
  <si>
    <t>Activity 2 Annual Audit</t>
  </si>
  <si>
    <t>A.4.2.1</t>
  </si>
  <si>
    <t>A.4.2.2</t>
  </si>
  <si>
    <t>A.4.2.3</t>
  </si>
  <si>
    <t>A.4.2.4</t>
  </si>
  <si>
    <t>A.4.2.5</t>
  </si>
  <si>
    <t>A.4.2.6</t>
  </si>
  <si>
    <t>A.4.2.7</t>
  </si>
  <si>
    <t>A.4.2.8</t>
  </si>
  <si>
    <t>A.4.2.9</t>
  </si>
  <si>
    <t>A.4.2.10</t>
  </si>
  <si>
    <t xml:space="preserve"> Capacity Developnent</t>
  </si>
  <si>
    <r>
      <t xml:space="preserve">Activity 1  </t>
    </r>
    <r>
      <rPr>
        <sz val="12"/>
        <rFont val="Garamond"/>
        <family val="1"/>
      </rPr>
      <t>(write the name of activity here)</t>
    </r>
  </si>
  <si>
    <t>A.5.1.1</t>
  </si>
  <si>
    <t>A.5.1.2</t>
  </si>
  <si>
    <t>A.5.1.3</t>
  </si>
  <si>
    <t>A.5.1.4</t>
  </si>
  <si>
    <t>A.5.1.5</t>
  </si>
  <si>
    <t>A.5.1.6</t>
  </si>
  <si>
    <t>A.5.1.7</t>
  </si>
  <si>
    <t>A.5.1.8</t>
  </si>
  <si>
    <t>A.5.1.9</t>
  </si>
  <si>
    <t>A.5.1.10</t>
  </si>
  <si>
    <t xml:space="preserve">Networking and Linkages </t>
  </si>
  <si>
    <t>A.5.2.1</t>
  </si>
  <si>
    <t>A.5.2.2</t>
  </si>
  <si>
    <t>A.5.2.3</t>
  </si>
  <si>
    <t>A.5.2.4</t>
  </si>
  <si>
    <t>A.5.2.5</t>
  </si>
  <si>
    <t>A.5.2.6</t>
  </si>
  <si>
    <t>A.5.2.7</t>
  </si>
  <si>
    <t>A.5.2.8</t>
  </si>
  <si>
    <t>A.5.2.9</t>
  </si>
  <si>
    <t>A.5.2.10</t>
  </si>
  <si>
    <t xml:space="preserve">TOTAL OTHER DIRECT PROJECT COSTS </t>
  </si>
  <si>
    <t>C.</t>
  </si>
  <si>
    <t>INDIRECT PROJECT COSTS</t>
  </si>
  <si>
    <t xml:space="preserve"> Administration Cost</t>
  </si>
  <si>
    <t>A.6.1.1</t>
  </si>
  <si>
    <r>
      <rPr>
        <i/>
        <sz val="9"/>
        <rFont val="Garamond"/>
        <family val="1"/>
      </rPr>
      <t xml:space="preserve">FOR EXAMPLE </t>
    </r>
    <r>
      <rPr>
        <sz val="12"/>
        <rFont val="Garamond"/>
        <family val="1"/>
      </rPr>
      <t>Office Rent and running costs</t>
    </r>
  </si>
  <si>
    <t>A.6.1.2</t>
  </si>
  <si>
    <r>
      <rPr>
        <sz val="9"/>
        <rFont val="Garamond"/>
        <family val="1"/>
      </rPr>
      <t>FOR EXAMPLE</t>
    </r>
    <r>
      <rPr>
        <sz val="12"/>
        <rFont val="Garamond"/>
        <family val="1"/>
      </rPr>
      <t xml:space="preserve"> Consumables/Office Supplies</t>
    </r>
  </si>
  <si>
    <t>A.6.1.3</t>
  </si>
  <si>
    <r>
      <rPr>
        <sz val="9"/>
        <rFont val="Garamond"/>
        <family val="1"/>
      </rPr>
      <t>FOR EXAMPLE</t>
    </r>
    <r>
      <rPr>
        <sz val="12"/>
        <rFont val="Garamond"/>
        <family val="1"/>
      </rPr>
      <t xml:space="preserve"> Financial services(Banking fees LT)</t>
    </r>
  </si>
  <si>
    <t>A.6.1.4</t>
  </si>
  <si>
    <t>A.6.1.5</t>
  </si>
  <si>
    <t>A.6.1.6</t>
  </si>
  <si>
    <t>A.6.1.7</t>
  </si>
  <si>
    <t>A.6.1.8</t>
  </si>
  <si>
    <t>A.6.1.9</t>
  </si>
  <si>
    <t>A.6.1.10</t>
  </si>
  <si>
    <t xml:space="preserve"> Program Management</t>
  </si>
  <si>
    <t>A.7.1.1</t>
  </si>
  <si>
    <r>
      <rPr>
        <i/>
        <sz val="8"/>
        <rFont val="Garamond"/>
        <family val="1"/>
      </rPr>
      <t>FOR EXAMPLE</t>
    </r>
    <r>
      <rPr>
        <sz val="12"/>
        <rFont val="Garamond"/>
        <family val="1"/>
      </rPr>
      <t xml:space="preserve"> Program Manager(20%)</t>
    </r>
  </si>
  <si>
    <t>A.7.1.2</t>
  </si>
  <si>
    <r>
      <rPr>
        <sz val="9"/>
        <rFont val="Garamond"/>
        <family val="1"/>
      </rPr>
      <t xml:space="preserve">FOR EXAMPLE </t>
    </r>
    <r>
      <rPr>
        <sz val="12"/>
        <rFont val="Garamond"/>
        <family val="1"/>
      </rPr>
      <t>Finance Manager (25%)</t>
    </r>
  </si>
  <si>
    <t>A.7.1.3</t>
  </si>
  <si>
    <r>
      <rPr>
        <sz val="9"/>
        <rFont val="Garamond"/>
        <family val="1"/>
      </rPr>
      <t>FOR EXAMPLE</t>
    </r>
    <r>
      <rPr>
        <sz val="12"/>
        <rFont val="Garamond"/>
        <family val="1"/>
      </rPr>
      <t xml:space="preserve"> Finance Officer(100%)</t>
    </r>
  </si>
  <si>
    <t>A.7.1.4</t>
  </si>
  <si>
    <r>
      <rPr>
        <sz val="9"/>
        <rFont val="Garamond"/>
        <family val="1"/>
      </rPr>
      <t>FOR EXAMPLE</t>
    </r>
    <r>
      <rPr>
        <sz val="12"/>
        <rFont val="Garamond"/>
        <family val="1"/>
      </rPr>
      <t xml:space="preserve"> Project Officer(100%)</t>
    </r>
  </si>
  <si>
    <t>A.7.1.5</t>
  </si>
  <si>
    <t>A.7.1.6</t>
  </si>
  <si>
    <t>A.7.1.7</t>
  </si>
  <si>
    <t>A.7.1.8</t>
  </si>
  <si>
    <t>A.7.1.9</t>
  </si>
  <si>
    <t>A.7.1.10</t>
  </si>
  <si>
    <t xml:space="preserve">TOTAL INDIRECT PROJECT COSTS </t>
  </si>
  <si>
    <t>A+B+C</t>
  </si>
  <si>
    <t>TOTAL PROJECT COSTS</t>
  </si>
  <si>
    <t>* Exchange Rate, use the rate provided by ForumCiv</t>
  </si>
  <si>
    <t>* The project costs should be greater or equal to 65% of the total budget</t>
  </si>
  <si>
    <t>* Ensure the sums for each outcome areas are calculated correctly</t>
  </si>
  <si>
    <t xml:space="preserve">OTHER DIRECT PROJECT COSTS </t>
  </si>
  <si>
    <t>TZS</t>
  </si>
  <si>
    <t>BUDGET INSTRUCTIONS - please read this before input.</t>
  </si>
  <si>
    <t>This budget document can be used for budget planning but also for follow up</t>
  </si>
  <si>
    <t>INPUT of figures using the template</t>
  </si>
  <si>
    <t>Links</t>
  </si>
  <si>
    <t>Detailed FCiv BUDGET 2024-2026'!A1</t>
  </si>
  <si>
    <t>1.</t>
  </si>
  <si>
    <t>Budget headlines</t>
  </si>
  <si>
    <t xml:space="preserve">The template consists of defined and non-defined headlines. If you need additional headlines you use the non-defined headlines where you fill in the name yourself in the detailed budget. </t>
  </si>
  <si>
    <t>2.</t>
  </si>
  <si>
    <t>For the "Activities" you need to type the name of the activity in the detailed budget (replacing "activity 1, 2 etc) . The budget details for activities shall include all costs that are directly related to the specific activity EXCEPT for personnel and administration costs. These are reported on section C of the budget as Other Indirect Project cost</t>
  </si>
  <si>
    <t>3.</t>
  </si>
  <si>
    <t>Administration costs</t>
  </si>
  <si>
    <t xml:space="preserve">Administration costs are costs eg office costs, Bank Charges,office supplies etc. </t>
  </si>
  <si>
    <t>4.</t>
  </si>
  <si>
    <t>Separation of direct and indirect costs</t>
  </si>
  <si>
    <t>Direct costs are costs directly related to the activity and MUST be greater or equal to 65% of the total budget.
Indirect costs are part of shared costs e.g. local office rent and other overhead costs and MUST be less or equal to 35% of the total budget.</t>
  </si>
  <si>
    <t>5.</t>
  </si>
  <si>
    <t>Exchange rate</t>
  </si>
  <si>
    <t>6.</t>
  </si>
  <si>
    <t>Please use this column for additional information such as basis for calculation, principles for the allocation of indirect costs etc</t>
  </si>
  <si>
    <t>Detailed FCiv BUDGET 2023-2025'!P9</t>
  </si>
  <si>
    <t xml:space="preserve">General budgets instructions from guidelines for development corporation grants. </t>
  </si>
  <si>
    <t>Budget instructions</t>
  </si>
  <si>
    <t>o   Separate the cost for project audit in the Planning, Monitoring, Evaluation and Learning.</t>
  </si>
  <si>
    <t xml:space="preserve"> </t>
  </si>
  <si>
    <t xml:space="preserve">For any additional rows, please ensure that the formula is consistent(you could opt to copy paste an existing row to retain the formulas). Please ensure that each activity has a subtotal which sums up the specific budget lines per activity. </t>
  </si>
  <si>
    <t xml:space="preserve"> Direct Programme Costs</t>
  </si>
  <si>
    <t>Total Budget</t>
  </si>
  <si>
    <t xml:space="preserve">Total </t>
  </si>
  <si>
    <t>Budget Notes summarized</t>
  </si>
  <si>
    <t xml:space="preserve">Total Direct Programme Costs </t>
  </si>
  <si>
    <t>Annual Audit project Audit</t>
  </si>
  <si>
    <t>Capacity Developnent</t>
  </si>
  <si>
    <t xml:space="preserve">Total Indirect Programme Costs </t>
  </si>
  <si>
    <t>Total Programme cost</t>
  </si>
  <si>
    <t xml:space="preserve">Total Programme Administration &amp; Coordination </t>
  </si>
  <si>
    <t>Grand Total</t>
  </si>
  <si>
    <r>
      <t>For</t>
    </r>
    <r>
      <rPr>
        <b/>
        <sz val="12"/>
        <color theme="1"/>
        <rFont val="Garamond"/>
        <family val="1"/>
      </rPr>
      <t xml:space="preserve"> budget</t>
    </r>
    <r>
      <rPr>
        <sz val="12"/>
        <color theme="1"/>
        <rFont val="Garamond"/>
        <family val="1"/>
      </rPr>
      <t xml:space="preserve"> input  please go to sheet </t>
    </r>
  </si>
  <si>
    <r>
      <rPr>
        <b/>
        <sz val="12"/>
        <color theme="2" tint="-0.749992370372631"/>
        <rFont val="Garamond"/>
        <family val="1"/>
      </rPr>
      <t>GREY CELLS</t>
    </r>
    <r>
      <rPr>
        <sz val="12"/>
        <color theme="1"/>
        <rFont val="Garamond"/>
        <family val="1"/>
      </rPr>
      <t xml:space="preserve">   contains formulas and the figures are automatically calculated for.</t>
    </r>
  </si>
  <si>
    <r>
      <t xml:space="preserve">o   </t>
    </r>
    <r>
      <rPr>
        <b/>
        <sz val="12"/>
        <rFont val="Garamond"/>
        <family val="1"/>
      </rPr>
      <t>Costs for personnel</t>
    </r>
    <r>
      <rPr>
        <sz val="12"/>
        <rFont val="Garamond"/>
        <family val="1"/>
      </rPr>
      <t xml:space="preserve"> shall be separately specified in the budget </t>
    </r>
  </si>
  <si>
    <r>
      <t>o   Costs for</t>
    </r>
    <r>
      <rPr>
        <b/>
        <sz val="12"/>
        <color rgb="FF000000"/>
        <rFont val="Garamond"/>
        <family val="1"/>
      </rPr>
      <t xml:space="preserve"> administration (overhead) expenses</t>
    </r>
    <r>
      <rPr>
        <sz val="12"/>
        <color rgb="FF000000"/>
        <rFont val="Garamond"/>
        <family val="1"/>
      </rPr>
      <t xml:space="preserve"> must be specified </t>
    </r>
  </si>
  <si>
    <t>%</t>
  </si>
  <si>
    <t>A.2.1.10</t>
  </si>
  <si>
    <t>A.2.1</t>
  </si>
  <si>
    <t>A.2.1.1</t>
  </si>
  <si>
    <t>A.2.1.2</t>
  </si>
  <si>
    <t>A.2.1.3</t>
  </si>
  <si>
    <t>A.2.1.4</t>
  </si>
  <si>
    <t>A.2.1.5</t>
  </si>
  <si>
    <t>A.2.1.6</t>
  </si>
  <si>
    <t>A.2.1.7</t>
  </si>
  <si>
    <t>A.2.1.8</t>
  </si>
  <si>
    <t>A.2.1.9</t>
  </si>
  <si>
    <t>A.1.6</t>
  </si>
  <si>
    <t>A.1.6.1</t>
  </si>
  <si>
    <t>A.1.6.2</t>
  </si>
  <si>
    <t>A.1.6.3</t>
  </si>
  <si>
    <t>A.1.6.4</t>
  </si>
  <si>
    <t>A.1.6.5</t>
  </si>
  <si>
    <t>A.1.6.6</t>
  </si>
  <si>
    <t>A.1.6.7</t>
  </si>
  <si>
    <t>A.1.6.8</t>
  </si>
  <si>
    <t>A.1.6.9</t>
  </si>
  <si>
    <t>A.1.6.10</t>
  </si>
  <si>
    <t>A.1.5</t>
  </si>
  <si>
    <t>A.1.5.1</t>
  </si>
  <si>
    <t>A.1.5.2</t>
  </si>
  <si>
    <t>A.1.5.3</t>
  </si>
  <si>
    <t>A.1.5.4</t>
  </si>
  <si>
    <t>A.1.5.5</t>
  </si>
  <si>
    <t>A.1.5.6</t>
  </si>
  <si>
    <t>A.1.5.7</t>
  </si>
  <si>
    <t>A.1.5.8</t>
  </si>
  <si>
    <t>A.1.5.9</t>
  </si>
  <si>
    <t>A.1.5.10</t>
  </si>
  <si>
    <t>A.1.4</t>
  </si>
  <si>
    <t>A.1.4.1</t>
  </si>
  <si>
    <t>A.1.4.2</t>
  </si>
  <si>
    <t>A.1.4.3</t>
  </si>
  <si>
    <t>A.1.4.4</t>
  </si>
  <si>
    <t>A.1.4.5</t>
  </si>
  <si>
    <t>A.1.4.6</t>
  </si>
  <si>
    <t>A.1.4.7</t>
  </si>
  <si>
    <t>A.1.4.8</t>
  </si>
  <si>
    <t>A.1.4.9</t>
  </si>
  <si>
    <t>A.1.4.10</t>
  </si>
  <si>
    <t>A.1.3</t>
  </si>
  <si>
    <t>A.1.3.1</t>
  </si>
  <si>
    <t>A.1.3.2</t>
  </si>
  <si>
    <t>A.1.3.3</t>
  </si>
  <si>
    <t>A.1.3.4</t>
  </si>
  <si>
    <t>A.1.3.5</t>
  </si>
  <si>
    <t>A.1.3.6</t>
  </si>
  <si>
    <t>A.1.3.7</t>
  </si>
  <si>
    <t>A.1.3.8</t>
  </si>
  <si>
    <t>A.1.3.9</t>
  </si>
  <si>
    <t>A.1.3.10</t>
  </si>
  <si>
    <t>A.1.2</t>
  </si>
  <si>
    <t>A.1.2.1</t>
  </si>
  <si>
    <t>A.1.2.2</t>
  </si>
  <si>
    <t>A.1.2.3</t>
  </si>
  <si>
    <t>A.1.2.4</t>
  </si>
  <si>
    <t>A.1.2.5</t>
  </si>
  <si>
    <t>A.1.2.6</t>
  </si>
  <si>
    <t>A.1.2.7</t>
  </si>
  <si>
    <t>A.1.2.8</t>
  </si>
  <si>
    <t>A.1.2.9</t>
  </si>
  <si>
    <t>A.1.2.10</t>
  </si>
  <si>
    <t>A.1.1</t>
  </si>
  <si>
    <t>A.2.2</t>
  </si>
  <si>
    <t>A.1.1.1</t>
  </si>
  <si>
    <t>A.1.1.2</t>
  </si>
  <si>
    <t>A.1.1.3</t>
  </si>
  <si>
    <t>A.1.1.4</t>
  </si>
  <si>
    <t>A.1.1.5</t>
  </si>
  <si>
    <t>A.1.1.6</t>
  </si>
  <si>
    <t>A.1.1.7</t>
  </si>
  <si>
    <t>A.1.1.8</t>
  </si>
  <si>
    <t>A.1.1.9</t>
  </si>
  <si>
    <t>A.1.1.10</t>
  </si>
  <si>
    <t>A.2.3</t>
  </si>
  <si>
    <t>A.2.3.1</t>
  </si>
  <si>
    <t>A.2.3.2</t>
  </si>
  <si>
    <t>A.2.3.3</t>
  </si>
  <si>
    <t>A.2.3.4</t>
  </si>
  <si>
    <t>A.2.3.5</t>
  </si>
  <si>
    <t>A.2.3.6</t>
  </si>
  <si>
    <t>A.2.3.7</t>
  </si>
  <si>
    <t>A.2.3.8</t>
  </si>
  <si>
    <t>A.2.3.9</t>
  </si>
  <si>
    <t>A.2.3.10</t>
  </si>
  <si>
    <t>A.2.4</t>
  </si>
  <si>
    <t>A.2.4.1</t>
  </si>
  <si>
    <t>A.2.4.2</t>
  </si>
  <si>
    <t>A.2.4.3</t>
  </si>
  <si>
    <t>A.2.4.4</t>
  </si>
  <si>
    <t>A.2.4.5</t>
  </si>
  <si>
    <t>A.2.4.6</t>
  </si>
  <si>
    <t>A.2.4.7</t>
  </si>
  <si>
    <t>A.2.4.8</t>
  </si>
  <si>
    <t>A.2.4.9</t>
  </si>
  <si>
    <t>A.2.4.10</t>
  </si>
  <si>
    <t>A.2.5</t>
  </si>
  <si>
    <t>A.2.5.1</t>
  </si>
  <si>
    <t>A.2.5.2</t>
  </si>
  <si>
    <t>A.2.5.3</t>
  </si>
  <si>
    <t>A.2.5.4</t>
  </si>
  <si>
    <t>A.2.5.5</t>
  </si>
  <si>
    <t>A.2.5.6</t>
  </si>
  <si>
    <t>A.2.5.7</t>
  </si>
  <si>
    <t>A.2.5.8</t>
  </si>
  <si>
    <t>A.2.5.9</t>
  </si>
  <si>
    <t>A.2.5.10</t>
  </si>
  <si>
    <t>A.3.2</t>
  </si>
  <si>
    <t>A.3.1</t>
  </si>
  <si>
    <t>A.2.6</t>
  </si>
  <si>
    <t>A.2.6.1</t>
  </si>
  <si>
    <t>A.2.6.2</t>
  </si>
  <si>
    <t>A.2.6.3</t>
  </si>
  <si>
    <t>A.2.6.4</t>
  </si>
  <si>
    <t>A.2.6.5</t>
  </si>
  <si>
    <t>A.2.6.6</t>
  </si>
  <si>
    <t>A.2.6.7</t>
  </si>
  <si>
    <t>A.2.6.8</t>
  </si>
  <si>
    <t>A.2.6.9</t>
  </si>
  <si>
    <t>A.2.6.10</t>
  </si>
  <si>
    <t>A.4.2</t>
  </si>
  <si>
    <t>A.4.1</t>
  </si>
  <si>
    <t>A.3.6</t>
  </si>
  <si>
    <t>A.3.6.1</t>
  </si>
  <si>
    <t>A.3.6.2</t>
  </si>
  <si>
    <t>A.3.6.3</t>
  </si>
  <si>
    <t>A.3.6.4</t>
  </si>
  <si>
    <t>A.3.6.5</t>
  </si>
  <si>
    <t>A.3.6.6</t>
  </si>
  <si>
    <t>A.3.6.7</t>
  </si>
  <si>
    <t>A.3.6.8</t>
  </si>
  <si>
    <t>A.3.6.9</t>
  </si>
  <si>
    <t>A.3.6.10</t>
  </si>
  <si>
    <t>A.3.5</t>
  </si>
  <si>
    <t>A.3.5.1</t>
  </si>
  <si>
    <t>A.3.5.2</t>
  </si>
  <si>
    <t>A.3.5.3</t>
  </si>
  <si>
    <t>A.3.5.4</t>
  </si>
  <si>
    <t>A.3.5.5</t>
  </si>
  <si>
    <t>A.3.5.6</t>
  </si>
  <si>
    <t>A.3.5.7</t>
  </si>
  <si>
    <t>A.3.5.8</t>
  </si>
  <si>
    <t>A.3.5.9</t>
  </si>
  <si>
    <t>A.3.5.10</t>
  </si>
  <si>
    <t>A.3.4</t>
  </si>
  <si>
    <t>A.3.4.1</t>
  </si>
  <si>
    <t>A.3.4.2</t>
  </si>
  <si>
    <t>A.3.4.3</t>
  </si>
  <si>
    <t>A.3.4.4</t>
  </si>
  <si>
    <t>A.3.4.5</t>
  </si>
  <si>
    <t>A.3.4.6</t>
  </si>
  <si>
    <t>A.3.4.7</t>
  </si>
  <si>
    <t>A.3.4.8</t>
  </si>
  <si>
    <t>A.3.4.9</t>
  </si>
  <si>
    <t>A.3.4.10</t>
  </si>
  <si>
    <t>A.7.1</t>
  </si>
  <si>
    <t>A.6.1</t>
  </si>
  <si>
    <t>A.5.2</t>
  </si>
  <si>
    <t>A.5.1</t>
  </si>
  <si>
    <t>A.3.3</t>
  </si>
  <si>
    <t>A.3.3.1</t>
  </si>
  <si>
    <t>A.3.3.2</t>
  </si>
  <si>
    <t>A.3.3.3</t>
  </si>
  <si>
    <t>A.3.3.4</t>
  </si>
  <si>
    <t>A.3.3.5</t>
  </si>
  <si>
    <t>A.3.3.6</t>
  </si>
  <si>
    <t>A.3.3.7</t>
  </si>
  <si>
    <t>A.3.3.8</t>
  </si>
  <si>
    <t>A.3.3.9</t>
  </si>
  <si>
    <t>A.3.3.10</t>
  </si>
  <si>
    <t>Subtotal Activity A.1.1</t>
  </si>
  <si>
    <t>Subtotal Activity A.1.2</t>
  </si>
  <si>
    <t>Subtotal Activity A.1.3</t>
  </si>
  <si>
    <t>Subtotal Activity A.1.4</t>
  </si>
  <si>
    <t>Subtotal Activity A.1.5</t>
  </si>
  <si>
    <t>Subtotal Activity A.1.6</t>
  </si>
  <si>
    <t>Subtotal Activity A.2.1</t>
  </si>
  <si>
    <t>Subtotal Activity A.2.2</t>
  </si>
  <si>
    <t>Subtotal Activity A.2.3</t>
  </si>
  <si>
    <t>Subtotal Activity A.2.4</t>
  </si>
  <si>
    <t>Subtotal Activity A.2.5</t>
  </si>
  <si>
    <t>Subtotal Activity A.2.6</t>
  </si>
  <si>
    <t>Subtotal Activity A.3.1</t>
  </si>
  <si>
    <t>Subtotal Activity A.3.2</t>
  </si>
  <si>
    <t>Subtotal Activity A.3.3</t>
  </si>
  <si>
    <t>Subtotal Activity A.3.4</t>
  </si>
  <si>
    <t>Subtotal Activity A.3.5</t>
  </si>
  <si>
    <t>Subtotal Activity A.3.6</t>
  </si>
  <si>
    <t>Subtotal Activity A.4.1</t>
  </si>
  <si>
    <t>Subtotal Activity A.4.2</t>
  </si>
  <si>
    <t>Subtotal Activity A.5.1</t>
  </si>
  <si>
    <t>Subtotal Activity A.5.2</t>
  </si>
  <si>
    <t>Subtotal Activity A.6.1</t>
  </si>
  <si>
    <t>Subtotal Activity A.7.1</t>
  </si>
  <si>
    <t>--------------------------Fill in blue fields ONLY------------------------</t>
  </si>
  <si>
    <r>
      <rPr>
        <i/>
        <sz val="8"/>
        <rFont val="Garamond"/>
        <family val="1"/>
      </rPr>
      <t>FOR EXAMPLE</t>
    </r>
    <r>
      <rPr>
        <sz val="12"/>
        <rFont val="Garamond"/>
        <family val="1"/>
      </rPr>
      <t xml:space="preserve"> Conference</t>
    </r>
  </si>
  <si>
    <t>Organisation:</t>
  </si>
  <si>
    <t>Unit Measure</t>
  </si>
  <si>
    <t>Strengthen Agency for Social Accountablility (SASA)</t>
  </si>
  <si>
    <t>Intervention Number:</t>
  </si>
  <si>
    <t>Staff</t>
  </si>
  <si>
    <t>% LOE</t>
  </si>
  <si>
    <t>Currency</t>
  </si>
  <si>
    <t>USD Exchange rate</t>
  </si>
  <si>
    <t xml:space="preserve">When you fill in the exchange rate in cell K6 in the detailed budget sheet the foreign currency numbers will be converted automatically to USD.
For the currency exchange rate use a rate of 1USD = 2,500.00TZS, 1 USD- 125
Exchange loss or gain is only reported for in the outcome and is not relevant in the budget. However, any realized gains or losses shall be reported, approved and application for budget changes made.
</t>
  </si>
  <si>
    <t xml:space="preserve">Budget in USD              </t>
  </si>
  <si>
    <t>Implementing Partner Budget Summary</t>
  </si>
  <si>
    <t xml:space="preserve"> Exchange rate :</t>
  </si>
  <si>
    <t>A.7.1.11</t>
  </si>
  <si>
    <t>A.7.1.12</t>
  </si>
  <si>
    <t>A.7.1.13</t>
  </si>
  <si>
    <t>A.7.1.14</t>
  </si>
  <si>
    <t>A.7.1.15</t>
  </si>
  <si>
    <t>A.6.1.11</t>
  </si>
  <si>
    <t>A.6.1.12</t>
  </si>
  <si>
    <t>A.6.1.13</t>
  </si>
  <si>
    <t>A.6.1.14</t>
  </si>
  <si>
    <t>A.6.1.15</t>
  </si>
  <si>
    <t>A.5.2.11</t>
  </si>
  <si>
    <t>A.5.2.12</t>
  </si>
  <si>
    <t>A.5.2.13</t>
  </si>
  <si>
    <t>A.5.2.14</t>
  </si>
  <si>
    <t>A.5.2.15</t>
  </si>
  <si>
    <t>A.5.1.11</t>
  </si>
  <si>
    <t>A.5.1.12</t>
  </si>
  <si>
    <t>A.5.1.13</t>
  </si>
  <si>
    <t>A.5.1.14</t>
  </si>
  <si>
    <t>A.5.1.15</t>
  </si>
  <si>
    <t>A.4.2.11</t>
  </si>
  <si>
    <t>A.4.2.12</t>
  </si>
  <si>
    <t>A.4.2.13</t>
  </si>
  <si>
    <t>A.4.2.14</t>
  </si>
  <si>
    <t>A.4.2.15</t>
  </si>
  <si>
    <t>A.4.1.11</t>
  </si>
  <si>
    <t>A.4.1.12</t>
  </si>
  <si>
    <t>A.4.1.13</t>
  </si>
  <si>
    <t>A.4.1.14</t>
  </si>
  <si>
    <t>A.4.1.15</t>
  </si>
  <si>
    <t>A.3.6.11</t>
  </si>
  <si>
    <t>A.3.6.12</t>
  </si>
  <si>
    <t>A.3.6.13</t>
  </si>
  <si>
    <t>A.3.6.14</t>
  </si>
  <si>
    <t>A.3.6.15</t>
  </si>
  <si>
    <t>A.3.5.11</t>
  </si>
  <si>
    <t>A.3.5.12</t>
  </si>
  <si>
    <t>A.3.5.13</t>
  </si>
  <si>
    <t>A.3.5.14</t>
  </si>
  <si>
    <t>A.3.5.15</t>
  </si>
  <si>
    <t>A.3.4.11</t>
  </si>
  <si>
    <t>A.3.4.12</t>
  </si>
  <si>
    <t>A.3.4.13</t>
  </si>
  <si>
    <t>A.3.4.14</t>
  </si>
  <si>
    <t>A.3.4.15</t>
  </si>
  <si>
    <t>A.3.3.11</t>
  </si>
  <si>
    <t>A.3.3.12</t>
  </si>
  <si>
    <t>A.3.3.13</t>
  </si>
  <si>
    <t>A.3.3.14</t>
  </si>
  <si>
    <t>A.3.3.15</t>
  </si>
  <si>
    <t>A.3.2.11</t>
  </si>
  <si>
    <t>A.3.2.12</t>
  </si>
  <si>
    <t>A.3.2.13</t>
  </si>
  <si>
    <t>A.3.2.14</t>
  </si>
  <si>
    <t>A.3.2.15</t>
  </si>
  <si>
    <t>A.3.1.11</t>
  </si>
  <si>
    <t>A.3.1.12</t>
  </si>
  <si>
    <t>A.3.1.13</t>
  </si>
  <si>
    <t>A.3.1.14</t>
  </si>
  <si>
    <t>A.3.1.15</t>
  </si>
  <si>
    <t>A.2.6.11</t>
  </si>
  <si>
    <t>A.2.6.12</t>
  </si>
  <si>
    <t>A.2.6.13</t>
  </si>
  <si>
    <t>A.2.6.14</t>
  </si>
  <si>
    <t>A.2.6.15</t>
  </si>
  <si>
    <t>A.2.5.11</t>
  </si>
  <si>
    <t>A.2.5.12</t>
  </si>
  <si>
    <t>A.2.5.13</t>
  </si>
  <si>
    <t>A.2.5.14</t>
  </si>
  <si>
    <t>A.2.5.15</t>
  </si>
  <si>
    <t>A.2.4.11</t>
  </si>
  <si>
    <t>A.2.4.12</t>
  </si>
  <si>
    <t>A.2.4.13</t>
  </si>
  <si>
    <t>A.2.4.14</t>
  </si>
  <si>
    <t>A.2.4.15</t>
  </si>
  <si>
    <t>A.2.3.11</t>
  </si>
  <si>
    <t>A.2.3.12</t>
  </si>
  <si>
    <t>A.2.3.13</t>
  </si>
  <si>
    <t>A.2.3.14</t>
  </si>
  <si>
    <t>A.2.3.15</t>
  </si>
  <si>
    <t>A.2.2.11</t>
  </si>
  <si>
    <t>A.2.2.12</t>
  </si>
  <si>
    <t>A.2.2.13</t>
  </si>
  <si>
    <t>A.2.2.14</t>
  </si>
  <si>
    <t>A.2.2.15</t>
  </si>
  <si>
    <t>A.2.1.11</t>
  </si>
  <si>
    <t>A.2.1.12</t>
  </si>
  <si>
    <t>A.2.1.13</t>
  </si>
  <si>
    <t>A.2.1.14</t>
  </si>
  <si>
    <t>A.2.1.15</t>
  </si>
  <si>
    <t>A.1.6.11</t>
  </si>
  <si>
    <t>A.1.6.12</t>
  </si>
  <si>
    <t>A.1.6.13</t>
  </si>
  <si>
    <t>A.1.6.14</t>
  </si>
  <si>
    <t>A.1.6.15</t>
  </si>
  <si>
    <t>A.1.5.11</t>
  </si>
  <si>
    <t>A.1.5.12</t>
  </si>
  <si>
    <t>A.1.5.13</t>
  </si>
  <si>
    <t>A.1.5.14</t>
  </si>
  <si>
    <t>A.1.5.15</t>
  </si>
  <si>
    <t>A.1.4.11</t>
  </si>
  <si>
    <t>A.1.4.12</t>
  </si>
  <si>
    <t>A.1.4.13</t>
  </si>
  <si>
    <t>A.1.4.14</t>
  </si>
  <si>
    <t>A.1.4.15</t>
  </si>
  <si>
    <t>A.1.3.11</t>
  </si>
  <si>
    <t>A.1.3.12</t>
  </si>
  <si>
    <t>A.1.3.13</t>
  </si>
  <si>
    <t>A.1.3.14</t>
  </si>
  <si>
    <t>A.1.3.15</t>
  </si>
  <si>
    <t>A.1.1.11</t>
  </si>
  <si>
    <t>A.1.1.12</t>
  </si>
  <si>
    <t>A.1.1.13</t>
  </si>
  <si>
    <t>A.1.1.14</t>
  </si>
  <si>
    <t>A.1.1.15</t>
  </si>
  <si>
    <r>
      <t xml:space="preserve">You only enter your budget figures in the </t>
    </r>
    <r>
      <rPr>
        <b/>
        <sz val="12"/>
        <color theme="1"/>
        <rFont val="Garamond"/>
        <family val="1"/>
      </rPr>
      <t xml:space="preserve">BLUE CELLS. </t>
    </r>
  </si>
  <si>
    <t>Dec 24 - Aug 25
9 Months</t>
  </si>
  <si>
    <t>Sept 25 - Feb 26
6 Months</t>
  </si>
  <si>
    <t>Mar 26 - Aug 26
6 Months</t>
  </si>
  <si>
    <t>----------------------Fill in blue fields ONLY----------------------</t>
  </si>
  <si>
    <t>Unit/ Day/LOE</t>
  </si>
  <si>
    <t>A.1.2.11</t>
  </si>
  <si>
    <t>A.1.2.12</t>
  </si>
  <si>
    <t>A.1.2.13</t>
  </si>
  <si>
    <t>A.1.2.14</t>
  </si>
  <si>
    <t>A.1.2.15</t>
  </si>
  <si>
    <t>Local currency:</t>
  </si>
  <si>
    <t>Date of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</si>
</sst>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_-* #,##0.00\ _k_r_-;\-* #,##0.00\ _k_r_-;_-* &quot;-&quot;??\ _k_r_-;_-@_-"/>
    <numFmt numFmtId="167" formatCode="_-* #,##0\ _k_r_-;\-* #,##0\ _k_r_-;_-* &quot;-&quot;??\ _k_r_-;_-@_-"/>
    <numFmt numFmtId="168" formatCode="_-* #,##0_-;\-* #,##0_-;_-* &quot;-&quot;??_-;_-@_-"/>
  </numFmts>
  <fonts count="37" x14ac:knownFonts="1">
    <font>
      <sz val="11"/>
      <color theme="1"/>
      <name val="Aptos Narrow"/>
      <family val="2"/>
      <scheme val="minor"/>
    </font>
    <font>
      <sz val="11"/>
      <color theme="1"/>
      <name val="Aptos Narrow"/>
      <family val="2"/>
      <scheme val="minor"/>
    </font>
    <font>
      <sz val="12"/>
      <name val="Garamond"/>
      <family val="1"/>
    </font>
    <font>
      <b/>
      <sz val="12"/>
      <name val="Garamond"/>
      <family val="1"/>
    </font>
    <font>
      <i/>
      <sz val="12"/>
      <name val="Garamond"/>
      <family val="1"/>
    </font>
    <font>
      <sz val="8"/>
      <color rgb="FFFF0000"/>
      <name val="Garamond"/>
      <family val="1"/>
    </font>
    <font>
      <b/>
      <i/>
      <sz val="12"/>
      <name val="Garamond"/>
      <family val="1"/>
    </font>
    <font>
      <i/>
      <sz val="9"/>
      <name val="Garamond"/>
      <family val="1"/>
    </font>
    <font>
      <sz val="9"/>
      <name val="Garamond"/>
      <family val="1"/>
    </font>
    <font>
      <i/>
      <sz val="8"/>
      <name val="Garamond"/>
      <family val="1"/>
    </font>
    <font>
      <b/>
      <sz val="14"/>
      <name val="Garamond"/>
      <family val="1"/>
    </font>
    <font>
      <b/>
      <sz val="8"/>
      <color rgb="FFFF0000"/>
      <name val="Garamond"/>
      <family val="1"/>
    </font>
    <font>
      <sz val="12"/>
      <name val="Aptos Narrow"/>
      <family val="2"/>
      <scheme val="minor"/>
    </font>
    <font>
      <sz val="8"/>
      <name val="Aptos Narrow"/>
      <family val="2"/>
      <scheme val="minor"/>
    </font>
    <font>
      <u/>
      <sz val="11"/>
      <color theme="10"/>
      <name val="Aptos Narrow"/>
      <family val="2"/>
      <scheme val="minor"/>
    </font>
    <font>
      <b/>
      <sz val="12"/>
      <color theme="0"/>
      <name val="Garamond"/>
      <family val="1"/>
    </font>
    <font>
      <sz val="12"/>
      <color theme="0"/>
      <name val="Garamond"/>
      <family val="1"/>
    </font>
    <font>
      <b/>
      <sz val="12"/>
      <color rgb="FF000000"/>
      <name val="Garamond"/>
      <family val="1"/>
    </font>
    <font>
      <sz val="11"/>
      <color theme="1"/>
      <name val="Garamond"/>
      <family val="1"/>
    </font>
    <font>
      <sz val="10"/>
      <color theme="1"/>
      <name val="Garamond"/>
      <family val="1"/>
    </font>
    <font>
      <sz val="12"/>
      <color theme="1"/>
      <name val="Garamond"/>
      <family val="1"/>
    </font>
    <font>
      <b/>
      <sz val="12"/>
      <color theme="1"/>
      <name val="Garamond"/>
      <family val="1"/>
    </font>
    <font>
      <sz val="11"/>
      <name val="Garamond"/>
      <family val="1"/>
    </font>
    <font>
      <b/>
      <sz val="14"/>
      <color theme="1"/>
      <name val="Garamond"/>
      <family val="1"/>
    </font>
    <font>
      <sz val="12"/>
      <color rgb="FFFF0000"/>
      <name val="Garamond"/>
      <family val="1"/>
    </font>
    <font>
      <b/>
      <sz val="12"/>
      <color theme="2" tint="-0.749992370372631"/>
      <name val="Garamond"/>
      <family val="1"/>
    </font>
    <font>
      <sz val="12"/>
      <color rgb="FF000000"/>
      <name val="Garamond"/>
      <family val="1"/>
    </font>
    <font>
      <b/>
      <u/>
      <sz val="12"/>
      <color rgb="FF000000"/>
      <name val="Garamond"/>
      <family val="1"/>
    </font>
    <font>
      <b/>
      <u/>
      <sz val="12"/>
      <color theme="1"/>
      <name val="Garamond"/>
      <family val="1"/>
    </font>
    <font>
      <b/>
      <u/>
      <sz val="12"/>
      <name val="Garamond"/>
      <family val="1"/>
    </font>
    <font>
      <b/>
      <u/>
      <sz val="12"/>
      <color rgb="FFFF0000"/>
      <name val="Garamond"/>
      <family val="1"/>
    </font>
    <font>
      <u/>
      <sz val="12"/>
      <color rgb="FFFF0000"/>
      <name val="Garamond"/>
      <family val="1"/>
    </font>
    <font>
      <sz val="12"/>
      <color rgb="FFFF0000"/>
      <name val="Aptos Narrow"/>
      <family val="2"/>
      <scheme val="minor"/>
    </font>
    <font>
      <b/>
      <sz val="12"/>
      <color rgb="FFFF0000"/>
      <name val="Garamond"/>
      <family val="1"/>
    </font>
    <font>
      <b/>
      <sz val="11"/>
      <color rgb="FF00B050"/>
      <name val="Garamond"/>
      <family val="1"/>
    </font>
    <font>
      <sz val="9"/>
      <color theme="1"/>
      <name val="Garamond"/>
      <family val="1"/>
    </font>
    <font>
      <b/>
      <sz val="9"/>
      <color rgb="FF00B050"/>
      <name val="Garamond"/>
      <family val="1"/>
    </font>
  </fonts>
  <fills count="1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0" tint="-0.249977111117893"/>
        <bgColor indexed="64"/>
      </patternFill>
    </fill>
    <fill>
      <patternFill patternType="solid">
        <fgColor theme="0" tint="-0.34998626667073579"/>
        <bgColor indexed="64"/>
      </patternFill>
    </fill>
  </fills>
  <borders count="90">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auto="1"/>
      </left>
      <right/>
      <top/>
      <bottom/>
      <diagonal/>
    </border>
    <border>
      <left/>
      <right style="double">
        <color indexed="64"/>
      </right>
      <top style="medium">
        <color indexed="64"/>
      </top>
      <bottom/>
      <diagonal/>
    </border>
    <border>
      <left/>
      <right style="hair">
        <color indexed="64"/>
      </right>
      <top style="medium">
        <color indexed="64"/>
      </top>
      <bottom/>
      <diagonal/>
    </border>
    <border>
      <left style="hair">
        <color indexed="64"/>
      </left>
      <right style="hair">
        <color indexed="64"/>
      </right>
      <top/>
      <bottom/>
      <diagonal/>
    </border>
    <border>
      <left/>
      <right style="double">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thin">
        <color auto="1"/>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double">
        <color indexed="64"/>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hair">
        <color indexed="64"/>
      </bottom>
      <diagonal/>
    </border>
    <border>
      <left/>
      <right style="double">
        <color indexed="64"/>
      </right>
      <top/>
      <bottom style="hair">
        <color indexed="64"/>
      </bottom>
      <diagonal/>
    </border>
    <border>
      <left/>
      <right style="hair">
        <color indexed="64"/>
      </right>
      <top/>
      <bottom style="hair">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auto="1"/>
      </left>
      <right/>
      <top style="hair">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double">
        <color indexed="64"/>
      </right>
      <top/>
      <bottom style="medium">
        <color indexed="64"/>
      </bottom>
      <diagonal/>
    </border>
    <border>
      <left/>
      <right style="hair">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auto="1"/>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auto="1"/>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right style="hair">
        <color indexed="64"/>
      </right>
      <top style="hair">
        <color indexed="64"/>
      </top>
      <bottom/>
      <diagonal/>
    </border>
    <border>
      <left/>
      <right/>
      <top/>
      <bottom style="thin">
        <color auto="1"/>
      </bottom>
      <diagonal/>
    </border>
    <border>
      <left style="hair">
        <color indexed="64"/>
      </left>
      <right style="double">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hair">
        <color indexed="64"/>
      </left>
      <right style="dotted">
        <color rgb="FF000000"/>
      </right>
      <top style="dotted">
        <color rgb="FF000000"/>
      </top>
      <bottom style="dotted">
        <color rgb="FF000000"/>
      </bottom>
      <diagonal/>
    </border>
    <border>
      <left style="dotted">
        <color rgb="FF000000"/>
      </left>
      <right style="medium">
        <color indexed="64"/>
      </right>
      <top style="dotted">
        <color rgb="FF000000"/>
      </top>
      <bottom style="dotted">
        <color rgb="FF000000"/>
      </bottom>
      <diagonal/>
    </border>
    <border>
      <left style="medium">
        <color indexed="64"/>
      </left>
      <right style="dotted">
        <color rgb="FF000000"/>
      </right>
      <top style="dotted">
        <color rgb="FF000000"/>
      </top>
      <bottom style="medium">
        <color indexed="64"/>
      </bottom>
      <diagonal/>
    </border>
    <border>
      <left style="dotted">
        <color rgb="FF000000"/>
      </left>
      <right style="dotted">
        <color rgb="FF000000"/>
      </right>
      <top style="dotted">
        <color rgb="FF000000"/>
      </top>
      <bottom style="medium">
        <color indexed="64"/>
      </bottom>
      <diagonal/>
    </border>
    <border>
      <left style="dotted">
        <color rgb="FF000000"/>
      </left>
      <right/>
      <top style="dotted">
        <color rgb="FF000000"/>
      </top>
      <bottom style="medium">
        <color indexed="64"/>
      </bottom>
      <diagonal/>
    </border>
    <border>
      <left style="hair">
        <color indexed="64"/>
      </left>
      <right style="dotted">
        <color rgb="FF000000"/>
      </right>
      <top style="dotted">
        <color rgb="FF000000"/>
      </top>
      <bottom style="medium">
        <color indexed="64"/>
      </bottom>
      <diagonal/>
    </border>
    <border>
      <left style="dotted">
        <color rgb="FF000000"/>
      </left>
      <right style="medium">
        <color indexed="64"/>
      </right>
      <top style="dotted">
        <color rgb="FF000000"/>
      </top>
      <bottom style="medium">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hair">
        <color indexed="64"/>
      </top>
      <bottom/>
      <diagonal/>
    </border>
    <border>
      <left style="thin">
        <color auto="1"/>
      </left>
      <right/>
      <top/>
      <bottom style="hair">
        <color indexed="64"/>
      </bottom>
      <diagonal/>
    </border>
    <border>
      <left/>
      <right style="double">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164" fontId="1" fillId="0" borderId="0" applyFont="0" applyFill="0" applyBorder="0" applyAlignment="0" applyProtection="0"/>
  </cellStyleXfs>
  <cellXfs count="468">
    <xf numFmtId="0" fontId="0" fillId="0" borderId="0" xfId="0"/>
    <xf numFmtId="0" fontId="2" fillId="3" borderId="0" xfId="0" applyFont="1" applyFill="1"/>
    <xf numFmtId="43" fontId="2" fillId="5" borderId="16" xfId="1" applyFont="1" applyFill="1" applyBorder="1" applyAlignment="1" applyProtection="1">
      <alignment horizontal="center"/>
    </xf>
    <xf numFmtId="43" fontId="2" fillId="5" borderId="18" xfId="1" applyFont="1" applyFill="1" applyBorder="1" applyAlignment="1" applyProtection="1">
      <alignment horizontal="center"/>
    </xf>
    <xf numFmtId="166" fontId="2" fillId="7" borderId="16" xfId="1" applyNumberFormat="1" applyFont="1" applyFill="1" applyBorder="1" applyAlignment="1" applyProtection="1">
      <protection locked="0"/>
    </xf>
    <xf numFmtId="167" fontId="2" fillId="7" borderId="17" xfId="1" applyNumberFormat="1" applyFont="1" applyFill="1" applyBorder="1" applyAlignment="1" applyProtection="1">
      <protection locked="0"/>
    </xf>
    <xf numFmtId="166" fontId="2" fillId="7" borderId="0" xfId="1" applyNumberFormat="1" applyFont="1" applyFill="1" applyBorder="1" applyAlignment="1" applyProtection="1">
      <protection locked="0"/>
    </xf>
    <xf numFmtId="167" fontId="2" fillId="7" borderId="16" xfId="1" applyNumberFormat="1" applyFont="1" applyFill="1" applyBorder="1" applyAlignment="1" applyProtection="1">
      <protection locked="0"/>
    </xf>
    <xf numFmtId="43" fontId="2" fillId="5" borderId="14" xfId="1" applyFont="1" applyFill="1" applyBorder="1" applyAlignment="1" applyProtection="1"/>
    <xf numFmtId="43" fontId="2" fillId="5" borderId="18" xfId="1" applyFont="1" applyFill="1" applyBorder="1" applyAlignment="1" applyProtection="1"/>
    <xf numFmtId="43" fontId="2" fillId="6" borderId="18" xfId="1" applyFont="1" applyFill="1" applyBorder="1" applyAlignment="1" applyProtection="1"/>
    <xf numFmtId="43" fontId="2" fillId="6" borderId="16" xfId="1" applyFont="1" applyFill="1" applyBorder="1" applyAlignment="1" applyProtection="1"/>
    <xf numFmtId="43" fontId="2" fillId="6" borderId="17" xfId="1" applyFont="1" applyFill="1" applyBorder="1" applyAlignment="1" applyProtection="1"/>
    <xf numFmtId="43" fontId="2" fillId="5" borderId="33" xfId="1" applyFont="1" applyFill="1" applyBorder="1" applyAlignment="1" applyProtection="1"/>
    <xf numFmtId="43" fontId="3" fillId="3" borderId="0" xfId="1" applyFont="1" applyFill="1" applyAlignment="1" applyProtection="1"/>
    <xf numFmtId="43" fontId="2" fillId="3" borderId="0" xfId="1" applyFont="1" applyFill="1" applyAlignment="1" applyProtection="1">
      <alignment horizontal="center"/>
    </xf>
    <xf numFmtId="43" fontId="2" fillId="3" borderId="0" xfId="1" applyFont="1" applyFill="1" applyBorder="1" applyAlignment="1" applyProtection="1">
      <alignment horizontal="center"/>
    </xf>
    <xf numFmtId="43" fontId="2" fillId="3" borderId="0" xfId="1" applyFont="1" applyFill="1" applyBorder="1" applyAlignment="1" applyProtection="1"/>
    <xf numFmtId="43" fontId="3" fillId="3" borderId="0" xfId="1" applyFont="1" applyFill="1" applyBorder="1" applyAlignment="1" applyProtection="1"/>
    <xf numFmtId="43" fontId="3" fillId="3" borderId="0" xfId="1" applyFont="1" applyFill="1" applyBorder="1" applyAlignment="1" applyProtection="1">
      <alignment horizontal="center"/>
    </xf>
    <xf numFmtId="166" fontId="2" fillId="7" borderId="22" xfId="1" applyNumberFormat="1" applyFont="1" applyFill="1" applyBorder="1" applyAlignment="1" applyProtection="1">
      <protection locked="0"/>
    </xf>
    <xf numFmtId="43" fontId="2" fillId="5" borderId="58" xfId="1" applyFont="1" applyFill="1" applyBorder="1" applyAlignment="1" applyProtection="1"/>
    <xf numFmtId="43" fontId="2" fillId="6" borderId="22" xfId="1" applyFont="1" applyFill="1" applyBorder="1" applyAlignment="1" applyProtection="1"/>
    <xf numFmtId="43" fontId="3" fillId="5" borderId="27" xfId="1" applyFont="1" applyFill="1" applyBorder="1" applyAlignment="1" applyProtection="1">
      <alignment horizontal="center"/>
    </xf>
    <xf numFmtId="43" fontId="3" fillId="5" borderId="29" xfId="1" applyFont="1" applyFill="1" applyBorder="1" applyAlignment="1" applyProtection="1">
      <alignment horizontal="center"/>
    </xf>
    <xf numFmtId="43" fontId="3" fillId="5" borderId="30" xfId="1" applyFont="1" applyFill="1" applyBorder="1" applyAlignment="1" applyProtection="1">
      <alignment horizontal="center"/>
    </xf>
    <xf numFmtId="167" fontId="2" fillId="7" borderId="56" xfId="1" applyNumberFormat="1" applyFont="1" applyFill="1" applyBorder="1" applyAlignment="1" applyProtection="1">
      <protection locked="0"/>
    </xf>
    <xf numFmtId="43" fontId="2" fillId="6" borderId="58" xfId="1" applyFont="1" applyFill="1" applyBorder="1" applyAlignment="1" applyProtection="1"/>
    <xf numFmtId="43" fontId="2" fillId="6" borderId="56" xfId="1" applyFont="1" applyFill="1" applyBorder="1" applyAlignment="1" applyProtection="1"/>
    <xf numFmtId="166" fontId="3" fillId="5" borderId="26" xfId="1" applyNumberFormat="1" applyFont="1" applyFill="1" applyBorder="1" applyAlignment="1" applyProtection="1"/>
    <xf numFmtId="167" fontId="3" fillId="5" borderId="26" xfId="1" applyNumberFormat="1" applyFont="1" applyFill="1" applyBorder="1" applyAlignment="1" applyProtection="1"/>
    <xf numFmtId="0" fontId="15" fillId="4" borderId="8" xfId="0" applyFont="1" applyFill="1" applyBorder="1" applyAlignment="1">
      <alignment horizontal="center" vertical="center" wrapText="1"/>
    </xf>
    <xf numFmtId="165" fontId="15" fillId="4" borderId="8" xfId="1" applyNumberFormat="1" applyFont="1" applyFill="1" applyBorder="1" applyAlignment="1" applyProtection="1">
      <alignment horizontal="center" vertical="center" wrapText="1"/>
    </xf>
    <xf numFmtId="43" fontId="15" fillId="4" borderId="1" xfId="1" applyFont="1" applyFill="1" applyBorder="1" applyAlignment="1" applyProtection="1">
      <alignment horizontal="center" vertical="center" wrapText="1"/>
    </xf>
    <xf numFmtId="0" fontId="15" fillId="4" borderId="1" xfId="0" applyFont="1" applyFill="1" applyBorder="1" applyAlignment="1">
      <alignment horizontal="center" vertical="center" wrapText="1"/>
    </xf>
    <xf numFmtId="0" fontId="16" fillId="3" borderId="0" xfId="0" applyFont="1" applyFill="1" applyAlignment="1">
      <alignment horizontal="center" vertical="center"/>
    </xf>
    <xf numFmtId="0" fontId="17" fillId="6" borderId="66" xfId="0" applyFont="1" applyFill="1" applyBorder="1" applyAlignment="1" applyProtection="1">
      <alignment vertical="center"/>
      <protection locked="0"/>
    </xf>
    <xf numFmtId="0" fontId="18" fillId="3" borderId="0" xfId="0" applyFont="1" applyFill="1"/>
    <xf numFmtId="168" fontId="18" fillId="3" borderId="0" xfId="1" applyNumberFormat="1" applyFont="1" applyFill="1"/>
    <xf numFmtId="9" fontId="18" fillId="3" borderId="0" xfId="2" applyFont="1" applyFill="1"/>
    <xf numFmtId="165" fontId="19" fillId="5" borderId="61" xfId="4" applyNumberFormat="1" applyFont="1" applyFill="1" applyBorder="1"/>
    <xf numFmtId="165" fontId="19" fillId="5" borderId="62" xfId="4" applyNumberFormat="1" applyFont="1" applyFill="1" applyBorder="1"/>
    <xf numFmtId="168" fontId="19" fillId="5" borderId="62" xfId="1" applyNumberFormat="1" applyFont="1" applyFill="1" applyBorder="1"/>
    <xf numFmtId="9" fontId="19" fillId="5" borderId="62" xfId="2" applyFont="1" applyFill="1" applyBorder="1"/>
    <xf numFmtId="0" fontId="18" fillId="5" borderId="62" xfId="0" applyFont="1" applyFill="1" applyBorder="1"/>
    <xf numFmtId="165" fontId="19" fillId="5" borderId="63" xfId="4" applyNumberFormat="1" applyFont="1" applyFill="1" applyBorder="1"/>
    <xf numFmtId="165" fontId="20" fillId="5" borderId="0" xfId="4" applyNumberFormat="1" applyFont="1" applyFill="1" applyBorder="1"/>
    <xf numFmtId="168" fontId="20" fillId="5" borderId="0" xfId="1" applyNumberFormat="1" applyFont="1" applyFill="1" applyBorder="1"/>
    <xf numFmtId="9" fontId="20" fillId="5" borderId="0" xfId="2" applyFont="1" applyFill="1" applyBorder="1"/>
    <xf numFmtId="165" fontId="20" fillId="5" borderId="65" xfId="4" applyNumberFormat="1" applyFont="1" applyFill="1" applyBorder="1"/>
    <xf numFmtId="0" fontId="20" fillId="3" borderId="0" xfId="0" applyFont="1" applyFill="1"/>
    <xf numFmtId="165" fontId="21" fillId="5" borderId="64" xfId="4" applyNumberFormat="1" applyFont="1" applyFill="1" applyBorder="1"/>
    <xf numFmtId="165" fontId="21" fillId="2" borderId="64" xfId="4" applyNumberFormat="1" applyFont="1" applyFill="1" applyBorder="1"/>
    <xf numFmtId="0" fontId="21" fillId="2" borderId="23" xfId="0" applyFont="1" applyFill="1" applyBorder="1" applyAlignment="1">
      <alignment horizontal="center"/>
    </xf>
    <xf numFmtId="0" fontId="21" fillId="2" borderId="65" xfId="0" applyFont="1" applyFill="1" applyBorder="1" applyAlignment="1">
      <alignment horizontal="center"/>
    </xf>
    <xf numFmtId="0" fontId="22" fillId="6" borderId="66" xfId="0" applyFont="1" applyFill="1" applyBorder="1"/>
    <xf numFmtId="3" fontId="2" fillId="6" borderId="67" xfId="0" applyNumberFormat="1" applyFont="1" applyFill="1" applyBorder="1" applyAlignment="1">
      <alignment horizontal="right"/>
    </xf>
    <xf numFmtId="168" fontId="2" fillId="6" borderId="67" xfId="1" applyNumberFormat="1" applyFont="1" applyFill="1" applyBorder="1" applyAlignment="1">
      <alignment horizontal="right" indent="1"/>
    </xf>
    <xf numFmtId="9" fontId="2" fillId="6" borderId="67" xfId="2" applyFont="1" applyFill="1" applyBorder="1" applyAlignment="1">
      <alignment horizontal="right"/>
    </xf>
    <xf numFmtId="3" fontId="2" fillId="6" borderId="69" xfId="0" applyNumberFormat="1" applyFont="1" applyFill="1" applyBorder="1" applyAlignment="1">
      <alignment horizontal="right"/>
    </xf>
    <xf numFmtId="3" fontId="2" fillId="6" borderId="70" xfId="0" applyNumberFormat="1" applyFont="1" applyFill="1" applyBorder="1" applyAlignment="1">
      <alignment horizontal="right"/>
    </xf>
    <xf numFmtId="2" fontId="18" fillId="3" borderId="0" xfId="0" applyNumberFormat="1" applyFont="1" applyFill="1"/>
    <xf numFmtId="166" fontId="18" fillId="3" borderId="0" xfId="0" applyNumberFormat="1" applyFont="1" applyFill="1"/>
    <xf numFmtId="43" fontId="2" fillId="6" borderId="67" xfId="1" applyFont="1" applyFill="1" applyBorder="1" applyAlignment="1">
      <alignment horizontal="right"/>
    </xf>
    <xf numFmtId="43" fontId="2" fillId="6" borderId="69" xfId="1" applyFont="1" applyFill="1" applyBorder="1" applyAlignment="1">
      <alignment horizontal="right"/>
    </xf>
    <xf numFmtId="0" fontId="21" fillId="5" borderId="66" xfId="0" applyFont="1" applyFill="1" applyBorder="1"/>
    <xf numFmtId="168" fontId="21" fillId="5" borderId="67" xfId="1" applyNumberFormat="1" applyFont="1" applyFill="1" applyBorder="1" applyAlignment="1">
      <alignment horizontal="right" indent="1"/>
    </xf>
    <xf numFmtId="168" fontId="21" fillId="5" borderId="69" xfId="1" applyNumberFormat="1" applyFont="1" applyFill="1" applyBorder="1" applyAlignment="1">
      <alignment horizontal="right" indent="1"/>
    </xf>
    <xf numFmtId="168" fontId="21" fillId="5" borderId="70" xfId="1" applyNumberFormat="1" applyFont="1" applyFill="1" applyBorder="1" applyAlignment="1">
      <alignment horizontal="right" indent="1"/>
    </xf>
    <xf numFmtId="0" fontId="21" fillId="3" borderId="0" xfId="0" applyFont="1" applyFill="1"/>
    <xf numFmtId="2" fontId="21" fillId="3" borderId="0" xfId="0" applyNumberFormat="1" applyFont="1" applyFill="1"/>
    <xf numFmtId="0" fontId="21" fillId="5" borderId="69" xfId="1" applyNumberFormat="1" applyFont="1" applyFill="1" applyBorder="1" applyAlignment="1">
      <alignment horizontal="right" indent="1"/>
    </xf>
    <xf numFmtId="3" fontId="2" fillId="6" borderId="66" xfId="0" applyNumberFormat="1" applyFont="1" applyFill="1" applyBorder="1" applyAlignment="1">
      <alignment horizontal="right"/>
    </xf>
    <xf numFmtId="43" fontId="21" fillId="5" borderId="67" xfId="1" applyFont="1" applyFill="1" applyBorder="1" applyAlignment="1">
      <alignment horizontal="right"/>
    </xf>
    <xf numFmtId="43" fontId="21" fillId="5" borderId="70" xfId="1" applyFont="1" applyFill="1" applyBorder="1" applyAlignment="1">
      <alignment horizontal="right"/>
    </xf>
    <xf numFmtId="0" fontId="21" fillId="3" borderId="66" xfId="0" applyFont="1" applyFill="1" applyBorder="1"/>
    <xf numFmtId="3" fontId="18" fillId="3" borderId="67" xfId="0" applyNumberFormat="1" applyFont="1" applyFill="1" applyBorder="1" applyAlignment="1">
      <alignment horizontal="right"/>
    </xf>
    <xf numFmtId="168" fontId="18" fillId="3" borderId="67" xfId="1" applyNumberFormat="1" applyFont="1" applyFill="1" applyBorder="1" applyAlignment="1">
      <alignment horizontal="right" indent="1"/>
    </xf>
    <xf numFmtId="9" fontId="18" fillId="3" borderId="67" xfId="2" applyFont="1" applyFill="1" applyBorder="1" applyAlignment="1">
      <alignment horizontal="right"/>
    </xf>
    <xf numFmtId="3" fontId="18" fillId="3" borderId="69" xfId="0" applyNumberFormat="1" applyFont="1" applyFill="1" applyBorder="1" applyAlignment="1">
      <alignment horizontal="right"/>
    </xf>
    <xf numFmtId="0" fontId="23" fillId="2" borderId="66" xfId="0" applyFont="1" applyFill="1" applyBorder="1"/>
    <xf numFmtId="43" fontId="23" fillId="2" borderId="67" xfId="1" applyFont="1" applyFill="1" applyBorder="1" applyAlignment="1">
      <alignment horizontal="right"/>
    </xf>
    <xf numFmtId="43" fontId="23" fillId="2" borderId="70" xfId="1" applyFont="1" applyFill="1" applyBorder="1" applyAlignment="1">
      <alignment horizontal="right"/>
    </xf>
    <xf numFmtId="43" fontId="18" fillId="3" borderId="0" xfId="0" applyNumberFormat="1" applyFont="1" applyFill="1"/>
    <xf numFmtId="0" fontId="21" fillId="3" borderId="71" xfId="0" applyFont="1" applyFill="1" applyBorder="1"/>
    <xf numFmtId="3" fontId="18" fillId="3" borderId="72" xfId="0" applyNumberFormat="1" applyFont="1" applyFill="1" applyBorder="1" applyAlignment="1">
      <alignment horizontal="right"/>
    </xf>
    <xf numFmtId="168" fontId="24" fillId="3" borderId="72" xfId="1" applyNumberFormat="1" applyFont="1" applyFill="1" applyBorder="1" applyAlignment="1">
      <alignment horizontal="right"/>
    </xf>
    <xf numFmtId="9" fontId="18" fillId="3" borderId="72" xfId="2" applyFont="1" applyFill="1" applyBorder="1" applyAlignment="1">
      <alignment horizontal="right"/>
    </xf>
    <xf numFmtId="3" fontId="18" fillId="3" borderId="74" xfId="0" applyNumberFormat="1" applyFont="1" applyFill="1" applyBorder="1" applyAlignment="1">
      <alignment horizontal="right"/>
    </xf>
    <xf numFmtId="3" fontId="18" fillId="3" borderId="75" xfId="0" applyNumberFormat="1" applyFont="1" applyFill="1" applyBorder="1" applyAlignment="1">
      <alignment horizontal="right"/>
    </xf>
    <xf numFmtId="3" fontId="18" fillId="3" borderId="0" xfId="0" applyNumberFormat="1" applyFont="1" applyFill="1"/>
    <xf numFmtId="168" fontId="18" fillId="3" borderId="0" xfId="0" applyNumberFormat="1" applyFont="1" applyFill="1"/>
    <xf numFmtId="168" fontId="18" fillId="3" borderId="0" xfId="2" applyNumberFormat="1" applyFont="1" applyFill="1"/>
    <xf numFmtId="0" fontId="20" fillId="0" borderId="0" xfId="0" applyFont="1"/>
    <xf numFmtId="0" fontId="21" fillId="3" borderId="59" xfId="0" applyFont="1" applyFill="1" applyBorder="1"/>
    <xf numFmtId="0" fontId="20" fillId="3" borderId="59" xfId="0" applyFont="1" applyFill="1" applyBorder="1"/>
    <xf numFmtId="0" fontId="26" fillId="3" borderId="0" xfId="0" applyFont="1" applyFill="1"/>
    <xf numFmtId="0" fontId="24" fillId="3" borderId="0" xfId="0" applyFont="1" applyFill="1"/>
    <xf numFmtId="0" fontId="17" fillId="3" borderId="0" xfId="0" applyFont="1" applyFill="1"/>
    <xf numFmtId="0" fontId="27" fillId="3" borderId="0" xfId="0" applyFont="1" applyFill="1"/>
    <xf numFmtId="0" fontId="24" fillId="0" borderId="0" xfId="0" applyFont="1"/>
    <xf numFmtId="0" fontId="26" fillId="0" borderId="0" xfId="0" applyFont="1"/>
    <xf numFmtId="0" fontId="20" fillId="3" borderId="0" xfId="0" applyFont="1" applyFill="1" applyAlignment="1">
      <alignment wrapText="1"/>
    </xf>
    <xf numFmtId="0" fontId="28" fillId="3" borderId="0" xfId="0" applyFont="1" applyFill="1"/>
    <xf numFmtId="0" fontId="29" fillId="3" borderId="0" xfId="0" applyFont="1" applyFill="1"/>
    <xf numFmtId="0" fontId="30" fillId="3" borderId="0" xfId="0" applyFont="1" applyFill="1"/>
    <xf numFmtId="0" fontId="31" fillId="3" borderId="0" xfId="3" quotePrefix="1" applyFont="1" applyFill="1"/>
    <xf numFmtId="43" fontId="18" fillId="3" borderId="0" xfId="1" applyFont="1" applyFill="1"/>
    <xf numFmtId="43" fontId="18" fillId="5" borderId="62" xfId="1" applyFont="1" applyFill="1" applyBorder="1"/>
    <xf numFmtId="43" fontId="2" fillId="6" borderId="68" xfId="1" applyFont="1" applyFill="1" applyBorder="1"/>
    <xf numFmtId="43" fontId="18" fillId="0" borderId="68" xfId="1" applyFont="1" applyBorder="1"/>
    <xf numFmtId="43" fontId="18" fillId="3" borderId="73" xfId="1" applyFont="1" applyFill="1" applyBorder="1"/>
    <xf numFmtId="9" fontId="21" fillId="5" borderId="69" xfId="2" applyFont="1" applyFill="1" applyBorder="1" applyAlignment="1">
      <alignment horizontal="right"/>
    </xf>
    <xf numFmtId="166" fontId="2" fillId="5" borderId="0" xfId="1" applyNumberFormat="1" applyFont="1" applyFill="1" applyBorder="1" applyAlignment="1" applyProtection="1"/>
    <xf numFmtId="167" fontId="2" fillId="5" borderId="0" xfId="1" applyNumberFormat="1" applyFont="1" applyFill="1" applyBorder="1" applyAlignment="1" applyProtection="1"/>
    <xf numFmtId="43" fontId="3" fillId="5" borderId="13" xfId="1" applyFont="1" applyFill="1" applyBorder="1" applyAlignment="1" applyProtection="1"/>
    <xf numFmtId="43" fontId="2" fillId="5" borderId="0" xfId="1" applyFont="1" applyFill="1" applyBorder="1" applyAlignment="1" applyProtection="1"/>
    <xf numFmtId="43" fontId="2" fillId="5" borderId="31" xfId="1" applyFont="1" applyFill="1" applyBorder="1" applyAlignment="1" applyProtection="1"/>
    <xf numFmtId="43" fontId="2" fillId="5" borderId="77" xfId="1" applyFont="1" applyFill="1" applyBorder="1" applyAlignment="1" applyProtection="1"/>
    <xf numFmtId="166" fontId="3" fillId="5" borderId="76" xfId="1" applyNumberFormat="1" applyFont="1" applyFill="1" applyBorder="1" applyAlignment="1" applyProtection="1"/>
    <xf numFmtId="167" fontId="3" fillId="5" borderId="76" xfId="1" applyNumberFormat="1" applyFont="1" applyFill="1" applyBorder="1" applyAlignment="1" applyProtection="1"/>
    <xf numFmtId="167" fontId="2" fillId="5" borderId="12" xfId="1" applyNumberFormat="1" applyFont="1" applyFill="1" applyBorder="1" applyAlignment="1" applyProtection="1"/>
    <xf numFmtId="166" fontId="2" fillId="7" borderId="15" xfId="1" applyNumberFormat="1" applyFont="1" applyFill="1" applyBorder="1" applyAlignment="1" applyProtection="1">
      <protection locked="0"/>
    </xf>
    <xf numFmtId="43" fontId="2" fillId="6" borderId="33" xfId="1" applyFont="1" applyFill="1" applyBorder="1" applyAlignment="1" applyProtection="1"/>
    <xf numFmtId="43" fontId="2" fillId="6" borderId="15" xfId="1" applyFont="1" applyFill="1" applyBorder="1" applyAlignment="1" applyProtection="1"/>
    <xf numFmtId="43" fontId="2" fillId="6" borderId="79" xfId="1" applyFont="1" applyFill="1" applyBorder="1" applyAlignment="1" applyProtection="1"/>
    <xf numFmtId="43" fontId="2" fillId="5" borderId="81" xfId="1" applyFont="1" applyFill="1" applyBorder="1" applyAlignment="1" applyProtection="1"/>
    <xf numFmtId="43" fontId="2" fillId="5" borderId="55" xfId="1" applyFont="1" applyFill="1" applyBorder="1" applyAlignment="1" applyProtection="1"/>
    <xf numFmtId="43" fontId="2" fillId="5" borderId="15" xfId="1" applyFont="1" applyFill="1" applyBorder="1" applyAlignment="1" applyProtection="1"/>
    <xf numFmtId="43" fontId="2" fillId="5" borderId="20" xfId="1" applyFont="1" applyFill="1" applyBorder="1" applyAlignment="1" applyProtection="1"/>
    <xf numFmtId="43" fontId="3" fillId="5" borderId="28" xfId="1" applyFont="1" applyFill="1" applyBorder="1" applyAlignment="1" applyProtection="1">
      <alignment horizontal="center"/>
    </xf>
    <xf numFmtId="0" fontId="5" fillId="3" borderId="23" xfId="0" applyFont="1" applyFill="1" applyBorder="1" applyAlignment="1">
      <alignment horizontal="right"/>
    </xf>
    <xf numFmtId="0" fontId="11" fillId="3" borderId="23" xfId="0" applyFont="1" applyFill="1" applyBorder="1" applyAlignment="1">
      <alignment horizontal="right"/>
    </xf>
    <xf numFmtId="166" fontId="3" fillId="8" borderId="1" xfId="1" applyNumberFormat="1" applyFont="1" applyFill="1" applyBorder="1" applyAlignment="1" applyProtection="1"/>
    <xf numFmtId="167" fontId="3" fillId="8" borderId="1" xfId="1" applyNumberFormat="1" applyFont="1" applyFill="1" applyBorder="1" applyAlignment="1" applyProtection="1"/>
    <xf numFmtId="166" fontId="3" fillId="8" borderId="8" xfId="1" applyNumberFormat="1" applyFont="1" applyFill="1" applyBorder="1" applyAlignment="1" applyProtection="1"/>
    <xf numFmtId="167" fontId="3" fillId="8" borderId="8" xfId="1" applyNumberFormat="1" applyFont="1" applyFill="1" applyBorder="1" applyAlignment="1" applyProtection="1"/>
    <xf numFmtId="166" fontId="3" fillId="9" borderId="1" xfId="1" applyNumberFormat="1" applyFont="1" applyFill="1" applyBorder="1" applyAlignment="1" applyProtection="1"/>
    <xf numFmtId="167" fontId="3" fillId="9" borderId="1" xfId="1" applyNumberFormat="1" applyFont="1" applyFill="1" applyBorder="1" applyAlignment="1" applyProtection="1"/>
    <xf numFmtId="0" fontId="2" fillId="5" borderId="0" xfId="0" applyFont="1" applyFill="1"/>
    <xf numFmtId="0" fontId="12" fillId="3" borderId="0" xfId="0" applyFont="1" applyFill="1"/>
    <xf numFmtId="43" fontId="15" fillId="4" borderId="4" xfId="1" applyFont="1" applyFill="1" applyBorder="1" applyAlignment="1" applyProtection="1">
      <alignment horizontal="center" vertical="center" wrapText="1"/>
    </xf>
    <xf numFmtId="43" fontId="2" fillId="7" borderId="70" xfId="1" applyFont="1" applyFill="1" applyBorder="1" applyAlignment="1" applyProtection="1">
      <alignment horizontal="left" wrapText="1"/>
      <protection locked="0"/>
    </xf>
    <xf numFmtId="43" fontId="2" fillId="7" borderId="20" xfId="1" applyFont="1" applyFill="1" applyBorder="1" applyAlignment="1" applyProtection="1">
      <alignment wrapText="1"/>
      <protection locked="0"/>
    </xf>
    <xf numFmtId="43" fontId="2" fillId="7" borderId="20" xfId="1" applyFont="1" applyFill="1" applyBorder="1" applyAlignment="1" applyProtection="1">
      <alignment horizontal="left" wrapText="1"/>
      <protection locked="0"/>
    </xf>
    <xf numFmtId="43" fontId="2" fillId="7" borderId="55" xfId="1" applyFont="1" applyFill="1" applyBorder="1" applyAlignment="1" applyProtection="1">
      <alignment horizontal="left" wrapText="1"/>
      <protection locked="0"/>
    </xf>
    <xf numFmtId="43" fontId="2" fillId="7" borderId="31" xfId="1" applyFont="1" applyFill="1" applyBorder="1" applyAlignment="1" applyProtection="1">
      <alignment horizontal="left" wrapText="1"/>
      <protection locked="0"/>
    </xf>
    <xf numFmtId="43" fontId="2" fillId="7" borderId="0" xfId="1" applyFont="1" applyFill="1" applyBorder="1" applyAlignment="1" applyProtection="1">
      <alignment horizontal="left" wrapText="1"/>
      <protection locked="0"/>
    </xf>
    <xf numFmtId="43" fontId="2" fillId="7" borderId="2" xfId="1" applyFont="1" applyFill="1" applyBorder="1" applyAlignment="1" applyProtection="1">
      <alignment horizontal="left" wrapText="1"/>
      <protection locked="0"/>
    </xf>
    <xf numFmtId="43" fontId="2" fillId="7" borderId="44" xfId="1" applyFont="1" applyFill="1" applyBorder="1" applyAlignment="1" applyProtection="1">
      <alignment horizontal="left" wrapText="1"/>
      <protection locked="0"/>
    </xf>
    <xf numFmtId="43" fontId="2" fillId="7" borderId="1" xfId="1" applyFont="1" applyFill="1" applyBorder="1" applyAlignment="1" applyProtection="1">
      <alignment horizontal="left" wrapText="1"/>
      <protection locked="0"/>
    </xf>
    <xf numFmtId="0" fontId="2" fillId="7" borderId="17" xfId="0" applyFont="1" applyFill="1" applyBorder="1" applyAlignment="1" applyProtection="1">
      <alignment horizontal="left" wrapText="1"/>
      <protection locked="0"/>
    </xf>
    <xf numFmtId="0" fontId="2" fillId="7" borderId="56" xfId="0" applyFont="1" applyFill="1" applyBorder="1" applyAlignment="1" applyProtection="1">
      <alignment horizontal="left" wrapText="1"/>
      <protection locked="0"/>
    </xf>
    <xf numFmtId="0" fontId="2" fillId="7" borderId="0" xfId="0" applyFont="1" applyFill="1" applyAlignment="1" applyProtection="1">
      <alignment horizontal="left" wrapText="1"/>
      <protection locked="0"/>
    </xf>
    <xf numFmtId="0" fontId="2" fillId="7" borderId="55" xfId="0" applyFont="1" applyFill="1" applyBorder="1" applyAlignment="1" applyProtection="1">
      <alignment horizontal="left" wrapText="1"/>
      <protection locked="0"/>
    </xf>
    <xf numFmtId="0" fontId="2" fillId="7" borderId="2" xfId="0" applyFont="1" applyFill="1" applyBorder="1" applyAlignment="1" applyProtection="1">
      <alignment horizontal="left" wrapText="1"/>
      <protection locked="0"/>
    </xf>
    <xf numFmtId="0" fontId="2" fillId="7" borderId="16" xfId="0" applyFont="1" applyFill="1" applyBorder="1" applyAlignment="1" applyProtection="1">
      <alignment horizontal="left" wrapText="1"/>
      <protection locked="0"/>
    </xf>
    <xf numFmtId="0" fontId="2" fillId="7" borderId="22" xfId="0" applyFont="1" applyFill="1" applyBorder="1" applyAlignment="1" applyProtection="1">
      <alignment horizontal="left" wrapText="1"/>
      <protection locked="0"/>
    </xf>
    <xf numFmtId="0" fontId="2" fillId="7" borderId="44" xfId="0" applyFont="1" applyFill="1" applyBorder="1" applyAlignment="1" applyProtection="1">
      <alignment horizontal="left" wrapText="1"/>
      <protection locked="0"/>
    </xf>
    <xf numFmtId="0" fontId="2" fillId="7" borderId="41" xfId="0" applyFont="1" applyFill="1" applyBorder="1" applyAlignment="1" applyProtection="1">
      <alignment horizontal="left" wrapText="1"/>
      <protection locked="0"/>
    </xf>
    <xf numFmtId="0" fontId="3" fillId="7" borderId="0" xfId="0" applyFont="1" applyFill="1" applyAlignment="1" applyProtection="1">
      <alignment horizontal="left" wrapText="1"/>
      <protection locked="0"/>
    </xf>
    <xf numFmtId="166" fontId="2" fillId="5" borderId="76" xfId="1" applyNumberFormat="1" applyFont="1" applyFill="1" applyBorder="1" applyAlignment="1" applyProtection="1"/>
    <xf numFmtId="167" fontId="2" fillId="5" borderId="76" xfId="1" applyNumberFormat="1" applyFont="1" applyFill="1" applyBorder="1" applyAlignment="1" applyProtection="1"/>
    <xf numFmtId="167" fontId="2" fillId="5" borderId="78" xfId="1" applyNumberFormat="1" applyFont="1" applyFill="1" applyBorder="1" applyAlignment="1" applyProtection="1"/>
    <xf numFmtId="166" fontId="2" fillId="5" borderId="20" xfId="1" applyNumberFormat="1" applyFont="1" applyFill="1" applyBorder="1" applyAlignment="1" applyProtection="1"/>
    <xf numFmtId="167" fontId="2" fillId="5" borderId="20" xfId="1" applyNumberFormat="1" applyFont="1" applyFill="1" applyBorder="1" applyAlignment="1" applyProtection="1"/>
    <xf numFmtId="167" fontId="2" fillId="5" borderId="16" xfId="1" applyNumberFormat="1" applyFont="1" applyFill="1" applyBorder="1" applyAlignment="1" applyProtection="1"/>
    <xf numFmtId="166" fontId="2" fillId="5" borderId="77" xfId="1" applyNumberFormat="1" applyFont="1" applyFill="1" applyBorder="1" applyAlignment="1" applyProtection="1"/>
    <xf numFmtId="167" fontId="2" fillId="5" borderId="77" xfId="1" applyNumberFormat="1" applyFont="1" applyFill="1" applyBorder="1" applyAlignment="1" applyProtection="1"/>
    <xf numFmtId="166" fontId="2" fillId="5" borderId="55" xfId="1" applyNumberFormat="1" applyFont="1" applyFill="1" applyBorder="1" applyAlignment="1" applyProtection="1"/>
    <xf numFmtId="167" fontId="2" fillId="5" borderId="55" xfId="1" applyNumberFormat="1" applyFont="1" applyFill="1" applyBorder="1" applyAlignment="1" applyProtection="1"/>
    <xf numFmtId="43" fontId="10" fillId="2" borderId="39" xfId="1" applyFont="1" applyFill="1" applyBorder="1" applyAlignment="1" applyProtection="1">
      <alignment horizontal="center"/>
    </xf>
    <xf numFmtId="43" fontId="10" fillId="2" borderId="1" xfId="1" applyFont="1" applyFill="1" applyBorder="1" applyAlignment="1" applyProtection="1"/>
    <xf numFmtId="43" fontId="10" fillId="2" borderId="40" xfId="1" applyFont="1" applyFill="1" applyBorder="1" applyAlignment="1" applyProtection="1">
      <alignment horizontal="center"/>
    </xf>
    <xf numFmtId="43" fontId="10" fillId="2" borderId="42" xfId="1" applyFont="1" applyFill="1" applyBorder="1" applyAlignment="1" applyProtection="1">
      <alignment horizontal="center"/>
    </xf>
    <xf numFmtId="43" fontId="10" fillId="2" borderId="43" xfId="1" applyFont="1" applyFill="1" applyBorder="1" applyAlignment="1" applyProtection="1">
      <alignment horizontal="center"/>
    </xf>
    <xf numFmtId="43" fontId="3" fillId="2" borderId="1" xfId="1" applyFont="1" applyFill="1" applyBorder="1" applyAlignment="1" applyProtection="1"/>
    <xf numFmtId="0" fontId="5" fillId="3" borderId="23" xfId="0" applyFont="1" applyFill="1" applyBorder="1" applyAlignment="1">
      <alignment horizontal="left"/>
    </xf>
    <xf numFmtId="0" fontId="11" fillId="3" borderId="23" xfId="0" applyFont="1" applyFill="1" applyBorder="1" applyAlignment="1">
      <alignment horizontal="left"/>
    </xf>
    <xf numFmtId="0" fontId="2" fillId="2" borderId="0" xfId="0" applyFont="1" applyFill="1"/>
    <xf numFmtId="0" fontId="3" fillId="2" borderId="0" xfId="0" applyFont="1" applyFill="1"/>
    <xf numFmtId="165" fontId="2" fillId="2" borderId="0" xfId="1" applyNumberFormat="1" applyFont="1" applyFill="1" applyAlignment="1" applyProtection="1"/>
    <xf numFmtId="43" fontId="2" fillId="2" borderId="0" xfId="1" applyFont="1" applyFill="1" applyAlignment="1" applyProtection="1">
      <alignment horizontal="center"/>
    </xf>
    <xf numFmtId="43" fontId="2" fillId="2" borderId="0" xfId="1" applyFont="1" applyFill="1" applyAlignment="1" applyProtection="1"/>
    <xf numFmtId="43" fontId="3" fillId="2" borderId="0" xfId="1" applyFont="1" applyFill="1" applyAlignment="1" applyProtection="1"/>
    <xf numFmtId="0" fontId="3" fillId="5" borderId="9" xfId="0" applyFont="1" applyFill="1" applyBorder="1" applyAlignment="1">
      <alignment horizontal="center"/>
    </xf>
    <xf numFmtId="0" fontId="3" fillId="5" borderId="0" xfId="0" applyFont="1" applyFill="1"/>
    <xf numFmtId="165" fontId="3" fillId="5" borderId="0" xfId="1" applyNumberFormat="1" applyFont="1" applyFill="1" applyAlignment="1" applyProtection="1"/>
    <xf numFmtId="166" fontId="2" fillId="5" borderId="0" xfId="0" applyNumberFormat="1" applyFont="1" applyFill="1"/>
    <xf numFmtId="167" fontId="2" fillId="5" borderId="0" xfId="0" applyNumberFormat="1" applyFont="1" applyFill="1"/>
    <xf numFmtId="43" fontId="3" fillId="5" borderId="0" xfId="1" applyFont="1" applyFill="1" applyAlignment="1" applyProtection="1"/>
    <xf numFmtId="43" fontId="3" fillId="5" borderId="10" xfId="1" applyFont="1" applyFill="1" applyBorder="1" applyAlignment="1" applyProtection="1"/>
    <xf numFmtId="43" fontId="3" fillId="5" borderId="11" xfId="1" applyFont="1" applyFill="1" applyBorder="1" applyAlignment="1" applyProtection="1"/>
    <xf numFmtId="43" fontId="2" fillId="5" borderId="0" xfId="1" applyFont="1" applyFill="1" applyAlignment="1" applyProtection="1"/>
    <xf numFmtId="165" fontId="3" fillId="5" borderId="0" xfId="1" applyNumberFormat="1" applyFont="1" applyFill="1" applyBorder="1" applyAlignment="1" applyProtection="1"/>
    <xf numFmtId="43" fontId="3" fillId="5" borderId="14" xfId="1" applyFont="1" applyFill="1" applyBorder="1" applyAlignment="1" applyProtection="1"/>
    <xf numFmtId="0" fontId="3" fillId="6" borderId="9" xfId="0" applyFont="1" applyFill="1" applyBorder="1" applyAlignment="1">
      <alignment horizontal="center"/>
    </xf>
    <xf numFmtId="3" fontId="3" fillId="5" borderId="0" xfId="0" applyNumberFormat="1" applyFont="1" applyFill="1"/>
    <xf numFmtId="0" fontId="3" fillId="6" borderId="16" xfId="0" applyFont="1" applyFill="1" applyBorder="1" applyAlignment="1">
      <alignment horizontal="center"/>
    </xf>
    <xf numFmtId="0" fontId="2" fillId="7" borderId="16" xfId="0" applyFont="1" applyFill="1" applyBorder="1" applyProtection="1">
      <protection locked="0"/>
    </xf>
    <xf numFmtId="165" fontId="2" fillId="7" borderId="16" xfId="1" applyNumberFormat="1" applyFont="1" applyFill="1" applyBorder="1" applyAlignment="1" applyProtection="1">
      <protection locked="0"/>
    </xf>
    <xf numFmtId="43" fontId="2" fillId="7" borderId="18" xfId="1" applyFont="1" applyFill="1" applyBorder="1" applyAlignment="1" applyProtection="1">
      <alignment horizontal="center"/>
      <protection locked="0"/>
    </xf>
    <xf numFmtId="43" fontId="2" fillId="7" borderId="16" xfId="1" applyFont="1" applyFill="1" applyBorder="1" applyAlignment="1" applyProtection="1">
      <alignment horizontal="center"/>
      <protection locked="0"/>
    </xf>
    <xf numFmtId="43" fontId="2" fillId="7" borderId="19" xfId="1" applyFont="1" applyFill="1" applyBorder="1" applyAlignment="1" applyProtection="1">
      <alignment horizontal="center"/>
      <protection locked="0"/>
    </xf>
    <xf numFmtId="0" fontId="2" fillId="7" borderId="22" xfId="0" applyFont="1" applyFill="1" applyBorder="1" applyProtection="1">
      <protection locked="0"/>
    </xf>
    <xf numFmtId="165" fontId="2" fillId="7" borderId="22" xfId="1" applyNumberFormat="1" applyFont="1" applyFill="1" applyBorder="1" applyAlignment="1" applyProtection="1">
      <protection locked="0"/>
    </xf>
    <xf numFmtId="43" fontId="2" fillId="5" borderId="58" xfId="1" applyFont="1" applyFill="1" applyBorder="1" applyAlignment="1" applyProtection="1">
      <alignment horizontal="center"/>
    </xf>
    <xf numFmtId="43" fontId="2" fillId="7" borderId="58" xfId="1" applyFont="1" applyFill="1" applyBorder="1" applyAlignment="1" applyProtection="1">
      <alignment horizontal="center"/>
      <protection locked="0"/>
    </xf>
    <xf numFmtId="43" fontId="2" fillId="7" borderId="22" xfId="1" applyFont="1" applyFill="1" applyBorder="1" applyAlignment="1" applyProtection="1">
      <alignment horizontal="center"/>
      <protection locked="0"/>
    </xf>
    <xf numFmtId="43" fontId="2" fillId="7" borderId="57" xfId="1" applyFont="1" applyFill="1" applyBorder="1" applyAlignment="1" applyProtection="1">
      <alignment horizontal="center"/>
      <protection locked="0"/>
    </xf>
    <xf numFmtId="0" fontId="3" fillId="5" borderId="25" xfId="0" applyFont="1" applyFill="1" applyBorder="1" applyAlignment="1">
      <alignment horizontal="center"/>
    </xf>
    <xf numFmtId="0" fontId="3" fillId="5" borderId="26" xfId="0" applyFont="1" applyFill="1" applyBorder="1"/>
    <xf numFmtId="165" fontId="3" fillId="5" borderId="26" xfId="1" applyNumberFormat="1" applyFont="1" applyFill="1" applyBorder="1" applyAlignment="1" applyProtection="1"/>
    <xf numFmtId="43" fontId="3" fillId="5" borderId="26" xfId="1" applyFont="1" applyFill="1" applyBorder="1" applyAlignment="1" applyProtection="1"/>
    <xf numFmtId="0" fontId="3" fillId="3" borderId="0" xfId="0" applyFont="1" applyFill="1"/>
    <xf numFmtId="0" fontId="2" fillId="5" borderId="76" xfId="0" applyFont="1" applyFill="1" applyBorder="1"/>
    <xf numFmtId="165" fontId="2" fillId="5" borderId="76" xfId="1" applyNumberFormat="1" applyFont="1" applyFill="1" applyBorder="1" applyAlignment="1" applyProtection="1"/>
    <xf numFmtId="43" fontId="2" fillId="5" borderId="77" xfId="1" applyFont="1" applyFill="1" applyBorder="1" applyAlignment="1" applyProtection="1">
      <alignment horizontal="center"/>
    </xf>
    <xf numFmtId="43" fontId="2" fillId="5" borderId="80" xfId="1" applyFont="1" applyFill="1" applyBorder="1" applyAlignment="1" applyProtection="1">
      <alignment horizontal="center"/>
    </xf>
    <xf numFmtId="43" fontId="2" fillId="5" borderId="33" xfId="1" applyFont="1" applyFill="1" applyBorder="1" applyAlignment="1" applyProtection="1">
      <alignment horizontal="center"/>
    </xf>
    <xf numFmtId="43" fontId="2" fillId="7" borderId="33" xfId="1" applyFont="1" applyFill="1" applyBorder="1" applyAlignment="1" applyProtection="1">
      <alignment horizontal="center"/>
      <protection locked="0"/>
    </xf>
    <xf numFmtId="43" fontId="2" fillId="7" borderId="15" xfId="1" applyFont="1" applyFill="1" applyBorder="1" applyAlignment="1" applyProtection="1">
      <alignment horizontal="center"/>
      <protection locked="0"/>
    </xf>
    <xf numFmtId="43" fontId="2" fillId="7" borderId="60" xfId="1" applyFont="1" applyFill="1" applyBorder="1" applyAlignment="1" applyProtection="1">
      <alignment horizontal="center"/>
      <protection locked="0"/>
    </xf>
    <xf numFmtId="49" fontId="2" fillId="7" borderId="26" xfId="0" applyNumberFormat="1" applyFont="1" applyFill="1" applyBorder="1" applyProtection="1">
      <protection locked="0"/>
    </xf>
    <xf numFmtId="165" fontId="2" fillId="7" borderId="26" xfId="1" applyNumberFormat="1" applyFont="1" applyFill="1" applyBorder="1" applyAlignment="1" applyProtection="1">
      <protection locked="0"/>
    </xf>
    <xf numFmtId="166" fontId="2" fillId="7" borderId="26" xfId="1" applyNumberFormat="1" applyFont="1" applyFill="1" applyBorder="1" applyAlignment="1" applyProtection="1">
      <protection locked="0"/>
    </xf>
    <xf numFmtId="167" fontId="2" fillId="7" borderId="26" xfId="1" applyNumberFormat="1" applyFont="1" applyFill="1" applyBorder="1" applyAlignment="1" applyProtection="1">
      <protection locked="0"/>
    </xf>
    <xf numFmtId="43" fontId="2" fillId="7" borderId="0" xfId="1" applyFont="1" applyFill="1" applyBorder="1" applyAlignment="1" applyProtection="1">
      <alignment horizontal="center"/>
      <protection locked="0"/>
    </xf>
    <xf numFmtId="43" fontId="2" fillId="7" borderId="23" xfId="1" applyFont="1" applyFill="1" applyBorder="1" applyAlignment="1" applyProtection="1">
      <alignment horizontal="center"/>
      <protection locked="0"/>
    </xf>
    <xf numFmtId="43" fontId="2" fillId="7" borderId="24" xfId="1" applyFont="1" applyFill="1" applyBorder="1" applyAlignment="1" applyProtection="1">
      <alignment horizontal="center"/>
      <protection locked="0"/>
    </xf>
    <xf numFmtId="43" fontId="2" fillId="5" borderId="14" xfId="1" applyFont="1" applyFill="1" applyBorder="1" applyAlignment="1" applyProtection="1">
      <alignment horizontal="center"/>
    </xf>
    <xf numFmtId="43" fontId="2" fillId="6" borderId="0" xfId="1" applyFont="1" applyFill="1" applyBorder="1" applyAlignment="1" applyProtection="1">
      <alignment horizontal="center"/>
    </xf>
    <xf numFmtId="43" fontId="2" fillId="6" borderId="23" xfId="1" applyFont="1" applyFill="1" applyBorder="1" applyAlignment="1" applyProtection="1">
      <alignment horizontal="center"/>
    </xf>
    <xf numFmtId="0" fontId="3" fillId="8" borderId="34" xfId="0" applyFont="1" applyFill="1" applyBorder="1" applyAlignment="1">
      <alignment horizontal="center"/>
    </xf>
    <xf numFmtId="0" fontId="3" fillId="8" borderId="8" xfId="0" applyFont="1" applyFill="1" applyBorder="1"/>
    <xf numFmtId="49" fontId="3" fillId="8" borderId="8" xfId="0" applyNumberFormat="1" applyFont="1" applyFill="1" applyBorder="1"/>
    <xf numFmtId="165" fontId="3" fillId="8" borderId="8" xfId="1" applyNumberFormat="1" applyFont="1" applyFill="1" applyBorder="1" applyAlignment="1" applyProtection="1"/>
    <xf numFmtId="43" fontId="3" fillId="8" borderId="35" xfId="1" applyFont="1" applyFill="1" applyBorder="1" applyAlignment="1" applyProtection="1">
      <alignment horizontal="center"/>
    </xf>
    <xf numFmtId="43" fontId="3" fillId="8" borderId="36" xfId="1" applyFont="1" applyFill="1" applyBorder="1" applyAlignment="1" applyProtection="1">
      <alignment horizontal="center"/>
    </xf>
    <xf numFmtId="43" fontId="3" fillId="8" borderId="37" xfId="1" applyFont="1" applyFill="1" applyBorder="1" applyAlignment="1" applyProtection="1">
      <alignment horizontal="center"/>
    </xf>
    <xf numFmtId="43" fontId="3" fillId="8" borderId="8" xfId="1" applyFont="1" applyFill="1" applyBorder="1" applyAlignment="1" applyProtection="1"/>
    <xf numFmtId="3" fontId="3" fillId="5" borderId="12" xfId="0" applyNumberFormat="1" applyFont="1" applyFill="1" applyBorder="1"/>
    <xf numFmtId="165" fontId="2" fillId="5" borderId="0" xfId="1" applyNumberFormat="1" applyFont="1" applyFill="1" applyBorder="1" applyAlignment="1" applyProtection="1"/>
    <xf numFmtId="43" fontId="2" fillId="5" borderId="0" xfId="1" applyFont="1" applyFill="1" applyBorder="1" applyAlignment="1" applyProtection="1">
      <alignment horizontal="center"/>
    </xf>
    <xf numFmtId="43" fontId="2" fillId="5" borderId="13" xfId="1" applyFont="1" applyFill="1" applyBorder="1" applyAlignment="1" applyProtection="1">
      <alignment horizontal="center"/>
    </xf>
    <xf numFmtId="0" fontId="3" fillId="5" borderId="76" xfId="0" applyFont="1" applyFill="1" applyBorder="1"/>
    <xf numFmtId="165" fontId="3" fillId="5" borderId="76" xfId="1" applyNumberFormat="1" applyFont="1" applyFill="1" applyBorder="1" applyAlignment="1" applyProtection="1"/>
    <xf numFmtId="0" fontId="3" fillId="6" borderId="54" xfId="0" applyFont="1" applyFill="1" applyBorder="1" applyAlignment="1">
      <alignment horizontal="center"/>
    </xf>
    <xf numFmtId="43" fontId="2" fillId="7" borderId="55" xfId="1" applyFont="1" applyFill="1" applyBorder="1" applyAlignment="1" applyProtection="1">
      <alignment horizontal="center"/>
      <protection locked="0"/>
    </xf>
    <xf numFmtId="43" fontId="2" fillId="7" borderId="56" xfId="1" applyFont="1" applyFill="1" applyBorder="1" applyAlignment="1" applyProtection="1">
      <alignment horizontal="center"/>
      <protection locked="0"/>
    </xf>
    <xf numFmtId="43" fontId="2" fillId="6" borderId="55" xfId="1" applyFont="1" applyFill="1" applyBorder="1" applyAlignment="1" applyProtection="1">
      <alignment horizontal="center"/>
    </xf>
    <xf numFmtId="43" fontId="2" fillId="6" borderId="56" xfId="1" applyFont="1" applyFill="1" applyBorder="1" applyAlignment="1" applyProtection="1">
      <alignment horizontal="center"/>
    </xf>
    <xf numFmtId="49" fontId="3" fillId="8" borderId="1" xfId="0" applyNumberFormat="1" applyFont="1" applyFill="1" applyBorder="1"/>
    <xf numFmtId="165" fontId="3" fillId="8" borderId="1" xfId="1" applyNumberFormat="1" applyFont="1" applyFill="1" applyBorder="1" applyAlignment="1" applyProtection="1"/>
    <xf numFmtId="0" fontId="3" fillId="6" borderId="49" xfId="0" applyFont="1" applyFill="1" applyBorder="1" applyAlignment="1">
      <alignment horizontal="center"/>
    </xf>
    <xf numFmtId="49" fontId="2" fillId="7" borderId="2" xfId="0" applyNumberFormat="1" applyFont="1" applyFill="1" applyBorder="1" applyProtection="1">
      <protection locked="0"/>
    </xf>
    <xf numFmtId="165" fontId="2" fillId="7" borderId="2" xfId="1" applyNumberFormat="1" applyFont="1" applyFill="1" applyBorder="1" applyAlignment="1" applyProtection="1">
      <protection locked="0"/>
    </xf>
    <xf numFmtId="166" fontId="2" fillId="7" borderId="2" xfId="1" applyNumberFormat="1" applyFont="1" applyFill="1" applyBorder="1" applyAlignment="1" applyProtection="1">
      <protection locked="0"/>
    </xf>
    <xf numFmtId="167" fontId="2" fillId="7" borderId="2" xfId="1" applyNumberFormat="1" applyFont="1" applyFill="1" applyBorder="1" applyAlignment="1" applyProtection="1">
      <protection locked="0"/>
    </xf>
    <xf numFmtId="43" fontId="2" fillId="5" borderId="50" xfId="1" applyFont="1" applyFill="1" applyBorder="1" applyAlignment="1" applyProtection="1">
      <alignment horizontal="center"/>
    </xf>
    <xf numFmtId="43" fontId="2" fillId="7" borderId="2" xfId="1" applyFont="1" applyFill="1" applyBorder="1" applyAlignment="1" applyProtection="1">
      <alignment horizontal="center"/>
      <protection locked="0"/>
    </xf>
    <xf numFmtId="43" fontId="2" fillId="7" borderId="51" xfId="1" applyFont="1" applyFill="1" applyBorder="1" applyAlignment="1" applyProtection="1">
      <alignment horizontal="center"/>
      <protection locked="0"/>
    </xf>
    <xf numFmtId="43" fontId="2" fillId="7" borderId="52" xfId="1" applyFont="1" applyFill="1" applyBorder="1" applyAlignment="1" applyProtection="1">
      <alignment horizontal="center"/>
      <protection locked="0"/>
    </xf>
    <xf numFmtId="43" fontId="2" fillId="5" borderId="53" xfId="1" applyFont="1" applyFill="1" applyBorder="1" applyAlignment="1" applyProtection="1">
      <alignment horizontal="center"/>
    </xf>
    <xf numFmtId="43" fontId="2" fillId="6" borderId="2" xfId="1" applyFont="1" applyFill="1" applyBorder="1" applyAlignment="1" applyProtection="1">
      <alignment horizontal="center"/>
    </xf>
    <xf numFmtId="43" fontId="2" fillId="6" borderId="51" xfId="1" applyFont="1" applyFill="1" applyBorder="1" applyAlignment="1" applyProtection="1">
      <alignment horizontal="center"/>
    </xf>
    <xf numFmtId="0" fontId="3" fillId="9" borderId="39" xfId="0" applyFont="1" applyFill="1" applyBorder="1" applyAlignment="1">
      <alignment horizontal="center"/>
    </xf>
    <xf numFmtId="0" fontId="3" fillId="9" borderId="1" xfId="0" applyFont="1" applyFill="1" applyBorder="1"/>
    <xf numFmtId="49" fontId="3" fillId="9" borderId="1" xfId="0" applyNumberFormat="1" applyFont="1" applyFill="1" applyBorder="1"/>
    <xf numFmtId="165" fontId="3" fillId="9" borderId="1" xfId="1" applyNumberFormat="1" applyFont="1" applyFill="1" applyBorder="1" applyAlignment="1" applyProtection="1"/>
    <xf numFmtId="43" fontId="3" fillId="9" borderId="40" xfId="1" applyFont="1" applyFill="1" applyBorder="1" applyAlignment="1" applyProtection="1">
      <alignment horizontal="center"/>
    </xf>
    <xf numFmtId="43" fontId="3" fillId="9" borderId="42" xfId="1" applyFont="1" applyFill="1" applyBorder="1" applyAlignment="1" applyProtection="1">
      <alignment horizontal="center"/>
    </xf>
    <xf numFmtId="43" fontId="3" fillId="9" borderId="43" xfId="1" applyFont="1" applyFill="1" applyBorder="1" applyAlignment="1" applyProtection="1">
      <alignment horizontal="center"/>
    </xf>
    <xf numFmtId="43" fontId="3" fillId="9" borderId="1" xfId="1" applyFont="1" applyFill="1" applyBorder="1" applyAlignment="1" applyProtection="1"/>
    <xf numFmtId="0" fontId="3" fillId="3" borderId="0" xfId="0" applyFont="1" applyFill="1" applyAlignment="1">
      <alignment horizontal="center"/>
    </xf>
    <xf numFmtId="49" fontId="2" fillId="7" borderId="31" xfId="0" applyNumberFormat="1" applyFont="1" applyFill="1" applyBorder="1" applyProtection="1">
      <protection locked="0"/>
    </xf>
    <xf numFmtId="165" fontId="2" fillId="7" borderId="31" xfId="1" applyNumberFormat="1" applyFont="1" applyFill="1" applyBorder="1" applyAlignment="1" applyProtection="1">
      <protection locked="0"/>
    </xf>
    <xf numFmtId="166" fontId="2" fillId="7" borderId="31" xfId="1" applyNumberFormat="1" applyFont="1" applyFill="1" applyBorder="1" applyAlignment="1" applyProtection="1">
      <protection locked="0"/>
    </xf>
    <xf numFmtId="43" fontId="2" fillId="5" borderId="88" xfId="1" applyFont="1" applyFill="1" applyBorder="1" applyAlignment="1" applyProtection="1">
      <alignment horizontal="center"/>
    </xf>
    <xf numFmtId="43" fontId="2" fillId="7" borderId="85" xfId="1" applyFont="1" applyFill="1" applyBorder="1" applyAlignment="1" applyProtection="1">
      <alignment horizontal="center"/>
      <protection locked="0"/>
    </xf>
    <xf numFmtId="43" fontId="2" fillId="7" borderId="86" xfId="1" applyFont="1" applyFill="1" applyBorder="1" applyAlignment="1" applyProtection="1">
      <alignment horizontal="center"/>
      <protection locked="0"/>
    </xf>
    <xf numFmtId="43" fontId="2" fillId="7" borderId="87" xfId="1" applyFont="1" applyFill="1" applyBorder="1" applyAlignment="1" applyProtection="1">
      <alignment horizontal="center"/>
      <protection locked="0"/>
    </xf>
    <xf numFmtId="43" fontId="2" fillId="6" borderId="86" xfId="1" applyFont="1" applyFill="1" applyBorder="1" applyAlignment="1" applyProtection="1">
      <alignment horizontal="center"/>
    </xf>
    <xf numFmtId="43" fontId="2" fillId="6" borderId="85" xfId="1" applyFont="1" applyFill="1" applyBorder="1" applyAlignment="1" applyProtection="1">
      <alignment horizontal="center"/>
    </xf>
    <xf numFmtId="0" fontId="3" fillId="5" borderId="21" xfId="0" applyFont="1" applyFill="1" applyBorder="1" applyAlignment="1">
      <alignment horizontal="center"/>
    </xf>
    <xf numFmtId="0" fontId="3" fillId="5" borderId="20" xfId="0" applyFont="1" applyFill="1" applyBorder="1"/>
    <xf numFmtId="0" fontId="2" fillId="5" borderId="31" xfId="0" applyFont="1" applyFill="1" applyBorder="1"/>
    <xf numFmtId="165" fontId="3" fillId="5" borderId="31" xfId="1" applyNumberFormat="1" applyFont="1" applyFill="1" applyBorder="1" applyAlignment="1" applyProtection="1"/>
    <xf numFmtId="166" fontId="2" fillId="5" borderId="31" xfId="0" applyNumberFormat="1" applyFont="1" applyFill="1" applyBorder="1"/>
    <xf numFmtId="167" fontId="2" fillId="5" borderId="33" xfId="0" applyNumberFormat="1" applyFont="1" applyFill="1" applyBorder="1"/>
    <xf numFmtId="167" fontId="2" fillId="5" borderId="16" xfId="0" applyNumberFormat="1" applyFont="1" applyFill="1" applyBorder="1"/>
    <xf numFmtId="43" fontId="3" fillId="5" borderId="20" xfId="1" applyFont="1" applyFill="1" applyBorder="1" applyAlignment="1" applyProtection="1"/>
    <xf numFmtId="43" fontId="3" fillId="5" borderId="84" xfId="1" applyFont="1" applyFill="1" applyBorder="1" applyAlignment="1" applyProtection="1"/>
    <xf numFmtId="43" fontId="3" fillId="5" borderId="18" xfId="1" applyFont="1" applyFill="1" applyBorder="1" applyAlignment="1" applyProtection="1"/>
    <xf numFmtId="0" fontId="2" fillId="5" borderId="83" xfId="0" applyFont="1" applyFill="1" applyBorder="1" applyAlignment="1">
      <alignment horizontal="center"/>
    </xf>
    <xf numFmtId="43" fontId="2" fillId="5" borderId="32" xfId="1" applyFont="1" applyFill="1" applyBorder="1" applyAlignment="1" applyProtection="1"/>
    <xf numFmtId="0" fontId="2" fillId="5" borderId="20" xfId="0" applyFont="1" applyFill="1" applyBorder="1"/>
    <xf numFmtId="165" fontId="2" fillId="5" borderId="20" xfId="1" applyNumberFormat="1" applyFont="1" applyFill="1" applyBorder="1" applyAlignment="1" applyProtection="1"/>
    <xf numFmtId="43" fontId="2" fillId="5" borderId="20" xfId="1" applyFont="1" applyFill="1" applyBorder="1" applyAlignment="1" applyProtection="1">
      <alignment horizontal="center"/>
    </xf>
    <xf numFmtId="43" fontId="2" fillId="5" borderId="84" xfId="1" applyFont="1" applyFill="1" applyBorder="1" applyAlignment="1" applyProtection="1">
      <alignment horizontal="center"/>
    </xf>
    <xf numFmtId="0" fontId="2" fillId="7" borderId="15" xfId="0" applyFont="1" applyFill="1" applyBorder="1" applyProtection="1">
      <protection locked="0"/>
    </xf>
    <xf numFmtId="165" fontId="2" fillId="7" borderId="15" xfId="1" applyNumberFormat="1" applyFont="1" applyFill="1" applyBorder="1" applyAlignment="1" applyProtection="1">
      <protection locked="0"/>
    </xf>
    <xf numFmtId="43" fontId="2" fillId="5" borderId="15" xfId="1" applyFont="1" applyFill="1" applyBorder="1" applyAlignment="1" applyProtection="1">
      <alignment horizontal="center"/>
    </xf>
    <xf numFmtId="43" fontId="2" fillId="5" borderId="22" xfId="1" applyFont="1" applyFill="1" applyBorder="1" applyAlignment="1" applyProtection="1">
      <alignment horizontal="center"/>
    </xf>
    <xf numFmtId="0" fontId="3" fillId="7" borderId="0" xfId="0" applyFont="1" applyFill="1" applyProtection="1">
      <protection locked="0"/>
    </xf>
    <xf numFmtId="0" fontId="2" fillId="5" borderId="77" xfId="0" applyFont="1" applyFill="1" applyBorder="1"/>
    <xf numFmtId="165" fontId="2" fillId="5" borderId="77" xfId="1" applyNumberFormat="1" applyFont="1" applyFill="1" applyBorder="1" applyAlignment="1" applyProtection="1"/>
    <xf numFmtId="0" fontId="2" fillId="5" borderId="55" xfId="0" applyFont="1" applyFill="1" applyBorder="1"/>
    <xf numFmtId="165" fontId="2" fillId="5" borderId="55" xfId="1" applyNumberFormat="1" applyFont="1" applyFill="1" applyBorder="1" applyAlignment="1" applyProtection="1"/>
    <xf numFmtId="43" fontId="2" fillId="5" borderId="55" xfId="1" applyFont="1" applyFill="1" applyBorder="1" applyAlignment="1" applyProtection="1">
      <alignment horizontal="center"/>
    </xf>
    <xf numFmtId="43" fontId="2" fillId="5" borderId="82" xfId="1" applyFont="1" applyFill="1" applyBorder="1" applyAlignment="1" applyProtection="1">
      <alignment horizontal="center"/>
    </xf>
    <xf numFmtId="0" fontId="3" fillId="3" borderId="38" xfId="0" applyFont="1" applyFill="1" applyBorder="1" applyAlignment="1">
      <alignment horizontal="center"/>
    </xf>
    <xf numFmtId="0" fontId="2" fillId="7" borderId="44" xfId="0" applyFont="1" applyFill="1" applyBorder="1" applyProtection="1">
      <protection locked="0"/>
    </xf>
    <xf numFmtId="167" fontId="2" fillId="7" borderId="44" xfId="1" applyNumberFormat="1" applyFont="1" applyFill="1" applyBorder="1" applyAlignment="1" applyProtection="1">
      <protection locked="0"/>
    </xf>
    <xf numFmtId="43" fontId="2" fillId="5" borderId="45" xfId="1" applyFont="1" applyFill="1" applyBorder="1" applyAlignment="1" applyProtection="1">
      <alignment horizontal="center"/>
    </xf>
    <xf numFmtId="43" fontId="2" fillId="7" borderId="44" xfId="1" applyFont="1" applyFill="1" applyBorder="1" applyAlignment="1" applyProtection="1">
      <alignment horizontal="center"/>
      <protection locked="0"/>
    </xf>
    <xf numFmtId="43" fontId="2" fillId="7" borderId="46" xfId="1" applyFont="1" applyFill="1" applyBorder="1" applyAlignment="1" applyProtection="1">
      <alignment horizontal="center"/>
      <protection locked="0"/>
    </xf>
    <xf numFmtId="43" fontId="2" fillId="7" borderId="47" xfId="1" applyFont="1" applyFill="1" applyBorder="1" applyAlignment="1" applyProtection="1">
      <alignment horizontal="center"/>
      <protection locked="0"/>
    </xf>
    <xf numFmtId="43" fontId="2" fillId="5" borderId="48" xfId="1" applyFont="1" applyFill="1" applyBorder="1" applyAlignment="1" applyProtection="1">
      <alignment horizontal="center"/>
    </xf>
    <xf numFmtId="43" fontId="2" fillId="6" borderId="44" xfId="1" applyFont="1" applyFill="1" applyBorder="1" applyAlignment="1" applyProtection="1">
      <alignment horizontal="center"/>
    </xf>
    <xf numFmtId="43" fontId="2" fillId="6" borderId="46" xfId="1" applyFont="1" applyFill="1" applyBorder="1" applyAlignment="1" applyProtection="1">
      <alignment horizontal="center"/>
    </xf>
    <xf numFmtId="0" fontId="3" fillId="3" borderId="9" xfId="0" applyFont="1" applyFill="1" applyBorder="1" applyAlignment="1">
      <alignment horizontal="center"/>
    </xf>
    <xf numFmtId="49" fontId="2" fillId="7" borderId="0" xfId="0" applyNumberFormat="1" applyFont="1" applyFill="1" applyProtection="1">
      <protection locked="0"/>
    </xf>
    <xf numFmtId="165" fontId="2" fillId="7" borderId="0" xfId="1" applyNumberFormat="1" applyFont="1" applyFill="1" applyBorder="1" applyAlignment="1" applyProtection="1">
      <protection locked="0"/>
    </xf>
    <xf numFmtId="166" fontId="2" fillId="5" borderId="12" xfId="1" applyNumberFormat="1" applyFont="1" applyFill="1" applyBorder="1" applyAlignment="1" applyProtection="1"/>
    <xf numFmtId="165" fontId="3" fillId="5" borderId="20" xfId="1" applyNumberFormat="1" applyFont="1" applyFill="1" applyBorder="1" applyAlignment="1" applyProtection="1"/>
    <xf numFmtId="166" fontId="2" fillId="5" borderId="20" xfId="0" applyNumberFormat="1" applyFont="1" applyFill="1" applyBorder="1"/>
    <xf numFmtId="167" fontId="2" fillId="5" borderId="20" xfId="0" applyNumberFormat="1" applyFont="1" applyFill="1" applyBorder="1"/>
    <xf numFmtId="167" fontId="2" fillId="5" borderId="15" xfId="0" applyNumberFormat="1" applyFont="1" applyFill="1" applyBorder="1"/>
    <xf numFmtId="43" fontId="3" fillId="5" borderId="15" xfId="1" applyFont="1" applyFill="1" applyBorder="1" applyAlignment="1" applyProtection="1"/>
    <xf numFmtId="43" fontId="2" fillId="7" borderId="20" xfId="1" applyFont="1" applyFill="1" applyBorder="1" applyAlignment="1" applyProtection="1">
      <protection locked="0"/>
    </xf>
    <xf numFmtId="0" fontId="3" fillId="7" borderId="16" xfId="0" applyFont="1" applyFill="1" applyBorder="1" applyProtection="1">
      <protection locked="0"/>
    </xf>
    <xf numFmtId="0" fontId="3" fillId="3" borderId="39" xfId="0" applyFont="1" applyFill="1" applyBorder="1" applyAlignment="1">
      <alignment horizontal="center"/>
    </xf>
    <xf numFmtId="49" fontId="2" fillId="7" borderId="8" xfId="0" applyNumberFormat="1" applyFont="1" applyFill="1" applyBorder="1" applyProtection="1">
      <protection locked="0"/>
    </xf>
    <xf numFmtId="165" fontId="2" fillId="7" borderId="8" xfId="1" applyNumberFormat="1" applyFont="1" applyFill="1" applyBorder="1" applyAlignment="1" applyProtection="1">
      <protection locked="0"/>
    </xf>
    <xf numFmtId="166" fontId="2" fillId="7" borderId="8" xfId="1" applyNumberFormat="1" applyFont="1" applyFill="1" applyBorder="1" applyAlignment="1" applyProtection="1">
      <protection locked="0"/>
    </xf>
    <xf numFmtId="167" fontId="2" fillId="7" borderId="8" xfId="1" applyNumberFormat="1" applyFont="1" applyFill="1" applyBorder="1" applyAlignment="1" applyProtection="1">
      <protection locked="0"/>
    </xf>
    <xf numFmtId="167" fontId="2" fillId="5" borderId="43" xfId="1" applyNumberFormat="1" applyFont="1" applyFill="1" applyBorder="1" applyAlignment="1" applyProtection="1"/>
    <xf numFmtId="167" fontId="2" fillId="7" borderId="43" xfId="1" applyNumberFormat="1" applyFont="1" applyFill="1" applyBorder="1" applyAlignment="1" applyProtection="1">
      <protection locked="0"/>
    </xf>
    <xf numFmtId="167" fontId="2" fillId="7" borderId="40" xfId="1" applyNumberFormat="1" applyFont="1" applyFill="1" applyBorder="1" applyAlignment="1" applyProtection="1">
      <protection locked="0"/>
    </xf>
    <xf numFmtId="43" fontId="2" fillId="7" borderId="42" xfId="1" applyFont="1" applyFill="1" applyBorder="1" applyAlignment="1" applyProtection="1">
      <alignment horizontal="center"/>
      <protection locked="0"/>
    </xf>
    <xf numFmtId="43" fontId="2" fillId="5" borderId="43" xfId="1" applyFont="1" applyFill="1" applyBorder="1" applyAlignment="1" applyProtection="1">
      <alignment horizontal="center"/>
    </xf>
    <xf numFmtId="43" fontId="2" fillId="6" borderId="40" xfId="1" applyFont="1" applyFill="1" applyBorder="1" applyAlignment="1" applyProtection="1">
      <alignment horizontal="center"/>
    </xf>
    <xf numFmtId="43" fontId="2" fillId="6" borderId="41" xfId="1" applyFont="1" applyFill="1" applyBorder="1" applyAlignment="1" applyProtection="1">
      <alignment horizontal="center"/>
    </xf>
    <xf numFmtId="0" fontId="3" fillId="3" borderId="49" xfId="0" applyFont="1" applyFill="1" applyBorder="1" applyAlignment="1">
      <alignment horizontal="center"/>
    </xf>
    <xf numFmtId="165" fontId="2" fillId="3" borderId="0" xfId="1" applyNumberFormat="1" applyFont="1" applyFill="1" applyAlignment="1" applyProtection="1"/>
    <xf numFmtId="166" fontId="2" fillId="3" borderId="0" xfId="0" applyNumberFormat="1" applyFont="1" applyFill="1"/>
    <xf numFmtId="167" fontId="2" fillId="3" borderId="0" xfId="0" applyNumberFormat="1" applyFont="1" applyFill="1"/>
    <xf numFmtId="43" fontId="2" fillId="3" borderId="0" xfId="1" applyFont="1" applyFill="1" applyAlignment="1" applyProtection="1"/>
    <xf numFmtId="49" fontId="3" fillId="3" borderId="0" xfId="0" applyNumberFormat="1" applyFont="1" applyFill="1"/>
    <xf numFmtId="3" fontId="2" fillId="3" borderId="0" xfId="0" applyNumberFormat="1" applyFont="1" applyFill="1"/>
    <xf numFmtId="43" fontId="12" fillId="3" borderId="0" xfId="1" applyFont="1" applyFill="1" applyAlignment="1" applyProtection="1"/>
    <xf numFmtId="10" fontId="2" fillId="2" borderId="0" xfId="2" applyNumberFormat="1" applyFont="1" applyFill="1" applyAlignment="1" applyProtection="1">
      <alignment horizontal="right"/>
    </xf>
    <xf numFmtId="10" fontId="15" fillId="4" borderId="1" xfId="2" applyNumberFormat="1" applyFont="1" applyFill="1" applyBorder="1" applyAlignment="1" applyProtection="1">
      <alignment horizontal="right" vertical="center" wrapText="1"/>
    </xf>
    <xf numFmtId="10" fontId="2" fillId="5" borderId="0" xfId="2" applyNumberFormat="1" applyFont="1" applyFill="1" applyAlignment="1" applyProtection="1">
      <alignment horizontal="right"/>
    </xf>
    <xf numFmtId="10" fontId="2" fillId="5" borderId="0" xfId="2" applyNumberFormat="1" applyFont="1" applyFill="1" applyBorder="1" applyAlignment="1" applyProtection="1">
      <alignment horizontal="right"/>
    </xf>
    <xf numFmtId="10" fontId="2" fillId="5" borderId="31" xfId="2" applyNumberFormat="1" applyFont="1" applyFill="1" applyBorder="1" applyAlignment="1" applyProtection="1">
      <alignment horizontal="right"/>
    </xf>
    <xf numFmtId="10" fontId="2" fillId="5" borderId="22" xfId="2" applyNumberFormat="1" applyFont="1" applyFill="1" applyBorder="1" applyAlignment="1" applyProtection="1">
      <alignment horizontal="right"/>
    </xf>
    <xf numFmtId="10" fontId="2" fillId="5" borderId="12" xfId="2" applyNumberFormat="1" applyFont="1" applyFill="1" applyBorder="1" applyAlignment="1" applyProtection="1">
      <alignment horizontal="right"/>
    </xf>
    <xf numFmtId="10" fontId="3" fillId="5" borderId="27" xfId="2" applyNumberFormat="1" applyFont="1" applyFill="1" applyBorder="1" applyAlignment="1" applyProtection="1">
      <alignment horizontal="right"/>
    </xf>
    <xf numFmtId="10" fontId="2" fillId="5" borderId="78" xfId="2" applyNumberFormat="1" applyFont="1" applyFill="1" applyBorder="1" applyAlignment="1" applyProtection="1">
      <alignment horizontal="right"/>
    </xf>
    <xf numFmtId="10" fontId="3" fillId="8" borderId="35" xfId="2" applyNumberFormat="1" applyFont="1" applyFill="1" applyBorder="1" applyAlignment="1" applyProtection="1">
      <alignment horizontal="right"/>
    </xf>
    <xf numFmtId="10" fontId="2" fillId="5" borderId="15" xfId="2" applyNumberFormat="1" applyFont="1" applyFill="1" applyBorder="1" applyAlignment="1" applyProtection="1">
      <alignment horizontal="right"/>
    </xf>
    <xf numFmtId="10" fontId="2" fillId="5" borderId="50" xfId="2" applyNumberFormat="1" applyFont="1" applyFill="1" applyBorder="1" applyAlignment="1" applyProtection="1">
      <alignment horizontal="right"/>
    </xf>
    <xf numFmtId="10" fontId="3" fillId="9" borderId="40" xfId="2" applyNumberFormat="1" applyFont="1" applyFill="1" applyBorder="1" applyAlignment="1" applyProtection="1">
      <alignment horizontal="right"/>
    </xf>
    <xf numFmtId="10" fontId="2" fillId="5" borderId="16" xfId="2" applyNumberFormat="1" applyFont="1" applyFill="1" applyBorder="1" applyAlignment="1" applyProtection="1">
      <alignment horizontal="right"/>
    </xf>
    <xf numFmtId="10" fontId="2" fillId="5" borderId="45" xfId="2" applyNumberFormat="1" applyFont="1" applyFill="1" applyBorder="1" applyAlignment="1" applyProtection="1">
      <alignment horizontal="right"/>
    </xf>
    <xf numFmtId="10" fontId="2" fillId="5" borderId="40" xfId="2" applyNumberFormat="1" applyFont="1" applyFill="1" applyBorder="1" applyAlignment="1" applyProtection="1">
      <alignment horizontal="right"/>
    </xf>
    <xf numFmtId="10" fontId="2" fillId="3" borderId="0" xfId="2" applyNumberFormat="1" applyFont="1" applyFill="1" applyAlignment="1" applyProtection="1">
      <alignment horizontal="right"/>
    </xf>
    <xf numFmtId="10" fontId="2" fillId="3" borderId="0" xfId="2" applyNumberFormat="1" applyFont="1" applyFill="1" applyBorder="1" applyAlignment="1" applyProtection="1">
      <alignment horizontal="right"/>
    </xf>
    <xf numFmtId="10" fontId="12" fillId="3" borderId="0" xfId="2" applyNumberFormat="1" applyFont="1" applyFill="1" applyAlignment="1" applyProtection="1">
      <alignment horizontal="right"/>
    </xf>
    <xf numFmtId="165" fontId="21" fillId="5" borderId="0" xfId="4" applyNumberFormat="1" applyFont="1" applyFill="1" applyBorder="1" applyAlignment="1">
      <alignment horizontal="right"/>
    </xf>
    <xf numFmtId="165" fontId="21" fillId="5" borderId="0" xfId="4" applyNumberFormat="1" applyFont="1" applyFill="1" applyBorder="1" applyAlignment="1">
      <alignment horizontal="left"/>
    </xf>
    <xf numFmtId="2" fontId="21" fillId="5" borderId="0" xfId="1" applyNumberFormat="1" applyFont="1" applyFill="1" applyBorder="1" applyAlignment="1">
      <alignment horizontal="left"/>
    </xf>
    <xf numFmtId="43" fontId="3" fillId="2" borderId="0" xfId="1" applyFont="1" applyFill="1" applyAlignment="1" applyProtection="1">
      <alignment horizontal="right"/>
    </xf>
    <xf numFmtId="43" fontId="2" fillId="2" borderId="0" xfId="1" applyFont="1" applyFill="1" applyAlignment="1" applyProtection="1">
      <alignment horizontal="right"/>
    </xf>
    <xf numFmtId="43" fontId="3" fillId="5" borderId="32" xfId="1" applyFont="1" applyFill="1" applyBorder="1" applyAlignment="1" applyProtection="1"/>
    <xf numFmtId="168" fontId="20" fillId="7" borderId="0" xfId="1" applyNumberFormat="1" applyFont="1" applyFill="1" applyBorder="1"/>
    <xf numFmtId="1" fontId="21" fillId="2" borderId="0" xfId="1" applyNumberFormat="1" applyFont="1" applyFill="1" applyBorder="1" applyAlignment="1">
      <alignment horizontal="center"/>
    </xf>
    <xf numFmtId="43" fontId="21" fillId="2" borderId="0" xfId="1" applyFont="1" applyFill="1" applyBorder="1" applyAlignment="1">
      <alignment horizontal="center"/>
    </xf>
    <xf numFmtId="168" fontId="21" fillId="2" borderId="0" xfId="1" applyNumberFormat="1" applyFont="1" applyFill="1" applyBorder="1" applyAlignment="1">
      <alignment horizontal="center"/>
    </xf>
    <xf numFmtId="9" fontId="21" fillId="2" borderId="0" xfId="2" applyFont="1" applyFill="1" applyBorder="1" applyAlignment="1">
      <alignment horizontal="center"/>
    </xf>
    <xf numFmtId="0" fontId="17" fillId="6" borderId="66" xfId="0" applyFont="1" applyFill="1" applyBorder="1" applyAlignment="1" applyProtection="1">
      <alignment horizontal="left" vertical="center" wrapText="1"/>
      <protection locked="0"/>
    </xf>
    <xf numFmtId="14" fontId="2" fillId="7" borderId="1" xfId="1" applyNumberFormat="1" applyFont="1" applyFill="1" applyBorder="1" applyAlignment="1" applyProtection="1">
      <protection locked="0"/>
    </xf>
    <xf numFmtId="1" fontId="2" fillId="7" borderId="1" xfId="1" applyNumberFormat="1" applyFont="1" applyFill="1" applyBorder="1" applyAlignment="1" applyProtection="1">
      <alignment horizontal="left"/>
      <protection locked="0"/>
    </xf>
    <xf numFmtId="43" fontId="2" fillId="7" borderId="1" xfId="1" applyFont="1" applyFill="1" applyBorder="1" applyAlignment="1" applyProtection="1">
      <alignment horizontal="left"/>
      <protection locked="0"/>
    </xf>
    <xf numFmtId="2" fontId="2" fillId="7" borderId="1" xfId="1" applyNumberFormat="1" applyFont="1" applyFill="1" applyBorder="1" applyAlignment="1" applyProtection="1">
      <alignment horizontal="left"/>
      <protection locked="0"/>
    </xf>
    <xf numFmtId="0" fontId="3" fillId="7" borderId="0" xfId="0" quotePrefix="1" applyFont="1" applyFill="1" applyAlignment="1">
      <alignment horizontal="center"/>
    </xf>
    <xf numFmtId="9" fontId="2" fillId="7" borderId="16" xfId="0" applyNumberFormat="1" applyFont="1" applyFill="1" applyBorder="1" applyProtection="1">
      <protection locked="0"/>
    </xf>
    <xf numFmtId="3" fontId="3" fillId="5" borderId="0" xfId="0" applyNumberFormat="1" applyFont="1" applyFill="1" applyAlignment="1">
      <alignment horizontal="center" vertical="center"/>
    </xf>
    <xf numFmtId="0" fontId="28" fillId="0" borderId="0" xfId="0" applyFont="1"/>
    <xf numFmtId="0" fontId="21" fillId="3" borderId="0" xfId="0" applyFont="1" applyFill="1" applyAlignment="1">
      <alignment horizontal="left"/>
    </xf>
    <xf numFmtId="10" fontId="10" fillId="2" borderId="40" xfId="1" applyNumberFormat="1" applyFont="1" applyFill="1" applyBorder="1" applyAlignment="1" applyProtection="1">
      <alignment horizontal="center"/>
    </xf>
    <xf numFmtId="9" fontId="3" fillId="9" borderId="40" xfId="2" applyFont="1" applyFill="1" applyBorder="1" applyAlignment="1" applyProtection="1">
      <alignment horizontal="right"/>
    </xf>
    <xf numFmtId="9" fontId="23" fillId="2" borderId="67" xfId="2" applyFont="1" applyFill="1" applyBorder="1" applyAlignment="1">
      <alignment horizontal="right"/>
    </xf>
    <xf numFmtId="168" fontId="21" fillId="5" borderId="0" xfId="1" applyNumberFormat="1" applyFont="1" applyFill="1" applyBorder="1" applyAlignment="1">
      <alignment horizontal="right"/>
    </xf>
    <xf numFmtId="1" fontId="21" fillId="5" borderId="0" xfId="1" applyNumberFormat="1" applyFont="1" applyFill="1" applyBorder="1" applyAlignment="1">
      <alignment horizontal="left"/>
    </xf>
    <xf numFmtId="43" fontId="21" fillId="5" borderId="0" xfId="1" applyFont="1" applyFill="1" applyBorder="1" applyAlignment="1">
      <alignment horizontal="center"/>
    </xf>
    <xf numFmtId="43" fontId="20" fillId="7" borderId="0" xfId="1" applyFont="1" applyFill="1" applyBorder="1"/>
    <xf numFmtId="43" fontId="21" fillId="5" borderId="64" xfId="1" applyFont="1" applyFill="1" applyBorder="1" applyAlignment="1">
      <alignment horizontal="left"/>
    </xf>
    <xf numFmtId="43" fontId="20" fillId="5" borderId="0" xfId="1" applyFont="1" applyFill="1" applyBorder="1"/>
    <xf numFmtId="1" fontId="21" fillId="2" borderId="0" xfId="1" applyNumberFormat="1" applyFont="1" applyFill="1" applyBorder="1" applyAlignment="1">
      <alignment horizontal="center" wrapText="1"/>
    </xf>
    <xf numFmtId="0" fontId="21" fillId="2" borderId="0" xfId="0" applyFont="1" applyFill="1" applyAlignment="1">
      <alignment horizontal="center"/>
    </xf>
    <xf numFmtId="43" fontId="21" fillId="5" borderId="0" xfId="1" applyFont="1" applyFill="1" applyBorder="1" applyAlignment="1">
      <alignment horizontal="right"/>
    </xf>
    <xf numFmtId="165" fontId="3" fillId="5" borderId="64" xfId="4" applyNumberFormat="1" applyFont="1" applyFill="1" applyBorder="1" applyAlignment="1"/>
    <xf numFmtId="10" fontId="2" fillId="5" borderId="89" xfId="2" applyNumberFormat="1" applyFont="1" applyFill="1" applyBorder="1" applyAlignment="1" applyProtection="1">
      <alignment horizontal="right"/>
    </xf>
    <xf numFmtId="0" fontId="11" fillId="3" borderId="0" xfId="0" applyFont="1" applyFill="1" applyAlignment="1">
      <alignment horizontal="right"/>
    </xf>
    <xf numFmtId="0" fontId="5" fillId="3" borderId="0" xfId="0" applyFont="1" applyFill="1" applyAlignment="1">
      <alignment horizontal="right"/>
    </xf>
    <xf numFmtId="0" fontId="5" fillId="3" borderId="0" xfId="0" applyFont="1" applyFill="1" applyAlignment="1">
      <alignment horizontal="left"/>
    </xf>
    <xf numFmtId="43" fontId="24" fillId="3" borderId="0" xfId="1" applyFont="1" applyFill="1" applyAlignment="1">
      <alignment horizontal="left"/>
    </xf>
    <xf numFmtId="43" fontId="2" fillId="3" borderId="0" xfId="1" applyFont="1" applyFill="1" applyAlignment="1">
      <alignment horizontal="left"/>
    </xf>
    <xf numFmtId="43" fontId="24" fillId="3" borderId="0" xfId="1" applyFont="1" applyFill="1" applyAlignment="1">
      <alignment horizontal="left" vertical="center"/>
    </xf>
    <xf numFmtId="43" fontId="16" fillId="3" borderId="0" xfId="1" applyFont="1" applyFill="1" applyAlignment="1">
      <alignment horizontal="left" vertical="center"/>
    </xf>
    <xf numFmtId="43" fontId="3" fillId="3" borderId="0" xfId="1" applyFont="1" applyFill="1" applyAlignment="1">
      <alignment horizontal="left"/>
    </xf>
    <xf numFmtId="43" fontId="33" fillId="3" borderId="0" xfId="1" applyFont="1" applyFill="1" applyAlignment="1">
      <alignment horizontal="left"/>
    </xf>
    <xf numFmtId="43" fontId="32" fillId="3" borderId="0" xfId="1" applyFont="1" applyFill="1" applyAlignment="1">
      <alignment horizontal="left"/>
    </xf>
    <xf numFmtId="0" fontId="11" fillId="3" borderId="0" xfId="0" applyFont="1" applyFill="1" applyAlignment="1">
      <alignment horizontal="center"/>
    </xf>
    <xf numFmtId="0" fontId="20" fillId="7" borderId="0" xfId="0" applyFont="1" applyFill="1"/>
    <xf numFmtId="168" fontId="34" fillId="3" borderId="0" xfId="1" applyNumberFormat="1" applyFont="1" applyFill="1" applyAlignment="1"/>
    <xf numFmtId="0" fontId="35" fillId="3" borderId="0" xfId="0" applyFont="1" applyFill="1"/>
    <xf numFmtId="168" fontId="35" fillId="3" borderId="0" xfId="1" applyNumberFormat="1" applyFont="1" applyFill="1"/>
    <xf numFmtId="168" fontId="36" fillId="3" borderId="0" xfId="1" applyNumberFormat="1" applyFont="1" applyFill="1" applyAlignment="1">
      <alignment horizontal="center"/>
    </xf>
    <xf numFmtId="43" fontId="36" fillId="3" borderId="0" xfId="1" applyFont="1" applyFill="1" applyAlignment="1">
      <alignment horizontal="center"/>
    </xf>
    <xf numFmtId="9" fontId="35" fillId="3" borderId="0" xfId="2" applyFont="1" applyFill="1"/>
    <xf numFmtId="0" fontId="21" fillId="0" borderId="66" xfId="0" applyFont="1" applyBorder="1"/>
    <xf numFmtId="43" fontId="21" fillId="0" borderId="67" xfId="1" applyFont="1" applyFill="1" applyBorder="1" applyAlignment="1">
      <alignment horizontal="right"/>
    </xf>
    <xf numFmtId="43" fontId="21" fillId="0" borderId="68" xfId="1" applyFont="1" applyFill="1" applyBorder="1" applyAlignment="1">
      <alignment horizontal="right"/>
    </xf>
    <xf numFmtId="9" fontId="21" fillId="0" borderId="69" xfId="2" applyFont="1" applyFill="1" applyBorder="1" applyAlignment="1">
      <alignment horizontal="right"/>
    </xf>
    <xf numFmtId="43" fontId="21" fillId="0" borderId="70" xfId="1" applyFont="1" applyFill="1" applyBorder="1" applyAlignment="1">
      <alignment horizontal="right"/>
    </xf>
    <xf numFmtId="0" fontId="18" fillId="0" borderId="0" xfId="0" applyFont="1"/>
    <xf numFmtId="2" fontId="18" fillId="0" borderId="0" xfId="0" applyNumberFormat="1" applyFont="1"/>
    <xf numFmtId="166" fontId="18" fillId="0" borderId="0" xfId="0" applyNumberFormat="1" applyFont="1"/>
    <xf numFmtId="3" fontId="18" fillId="0" borderId="70" xfId="0" applyNumberFormat="1" applyFont="1" applyBorder="1" applyAlignment="1" applyProtection="1">
      <alignment horizontal="left" wrapText="1"/>
      <protection locked="0"/>
    </xf>
    <xf numFmtId="0" fontId="33" fillId="3" borderId="0" xfId="0" applyFont="1" applyFill="1" applyAlignment="1">
      <alignment horizontal="center"/>
    </xf>
    <xf numFmtId="49" fontId="33" fillId="3" borderId="0" xfId="0" applyNumberFormat="1" applyFont="1" applyFill="1"/>
    <xf numFmtId="3" fontId="24" fillId="3" borderId="0" xfId="0" applyNumberFormat="1" applyFont="1" applyFill="1"/>
    <xf numFmtId="165" fontId="24" fillId="3" borderId="0" xfId="1" applyNumberFormat="1" applyFont="1" applyFill="1" applyAlignment="1" applyProtection="1"/>
    <xf numFmtId="166" fontId="24" fillId="3" borderId="0" xfId="0" applyNumberFormat="1" applyFont="1" applyFill="1"/>
    <xf numFmtId="167" fontId="24" fillId="3" borderId="0" xfId="0" applyNumberFormat="1" applyFont="1" applyFill="1"/>
    <xf numFmtId="43" fontId="24" fillId="3" borderId="0" xfId="1" applyFont="1" applyFill="1" applyAlignment="1" applyProtection="1"/>
    <xf numFmtId="10" fontId="24" fillId="3" borderId="0" xfId="2" applyNumberFormat="1" applyFont="1" applyFill="1" applyAlignment="1" applyProtection="1">
      <alignment horizontal="right"/>
    </xf>
    <xf numFmtId="9" fontId="2" fillId="7" borderId="16" xfId="2" applyFont="1" applyFill="1" applyBorder="1" applyProtection="1">
      <protection locked="0"/>
    </xf>
    <xf numFmtId="0" fontId="2" fillId="3" borderId="23" xfId="0" applyFont="1" applyFill="1" applyBorder="1"/>
    <xf numFmtId="0" fontId="16" fillId="3" borderId="23" xfId="0" applyFont="1" applyFill="1" applyBorder="1" applyAlignment="1">
      <alignment horizontal="center" vertical="center"/>
    </xf>
    <xf numFmtId="0" fontId="20" fillId="3" borderId="0" xfId="0" applyFont="1" applyFill="1" applyAlignment="1">
      <alignment wrapText="1"/>
    </xf>
    <xf numFmtId="0" fontId="20" fillId="3" borderId="0" xfId="0" applyFont="1" applyFill="1" applyAlignment="1">
      <alignment horizontal="left"/>
    </xf>
    <xf numFmtId="0" fontId="26" fillId="3" borderId="0" xfId="0" applyFont="1" applyFill="1" applyAlignment="1">
      <alignment wrapText="1"/>
    </xf>
    <xf numFmtId="0" fontId="26" fillId="0" borderId="0" xfId="0" applyFont="1"/>
    <xf numFmtId="0" fontId="20" fillId="0" borderId="0" xfId="0" applyFont="1"/>
    <xf numFmtId="0" fontId="2" fillId="0" borderId="0" xfId="0" applyFont="1" applyAlignment="1">
      <alignment horizontal="left" vertical="center" wrapText="1"/>
    </xf>
    <xf numFmtId="0" fontId="2" fillId="3" borderId="0" xfId="0" applyFont="1" applyFill="1" applyAlignment="1">
      <alignment wrapText="1"/>
    </xf>
    <xf numFmtId="0" fontId="20" fillId="0" borderId="0" xfId="0" applyFont="1" applyAlignment="1">
      <alignment wrapText="1"/>
    </xf>
    <xf numFmtId="0" fontId="20" fillId="3" borderId="0" xfId="0" applyFont="1" applyFill="1" applyAlignment="1">
      <alignment horizontal="left" vertical="top" wrapText="1"/>
    </xf>
    <xf numFmtId="0" fontId="20" fillId="3" borderId="0" xfId="0" applyFont="1" applyFill="1" applyAlignment="1">
      <alignment horizontal="left" wrapText="1"/>
    </xf>
    <xf numFmtId="0" fontId="2" fillId="0" borderId="0" xfId="0" applyFont="1" applyAlignment="1">
      <alignment vertical="center" wrapText="1"/>
    </xf>
    <xf numFmtId="0" fontId="26" fillId="0" borderId="0" xfId="0" applyFont="1" applyAlignment="1">
      <alignment horizontal="left" vertical="center"/>
    </xf>
    <xf numFmtId="0" fontId="11" fillId="3" borderId="0" xfId="0" applyFont="1" applyFill="1" applyAlignment="1">
      <alignment horizontal="center" vertical="center" wrapText="1"/>
    </xf>
    <xf numFmtId="0" fontId="3" fillId="2" borderId="3" xfId="0" applyFont="1" applyFill="1" applyBorder="1" applyAlignment="1">
      <alignment horizontal="right"/>
    </xf>
    <xf numFmtId="0" fontId="3" fillId="2" borderId="2" xfId="0" applyFont="1" applyFill="1" applyBorder="1" applyAlignment="1">
      <alignment horizontal="right"/>
    </xf>
    <xf numFmtId="43" fontId="3" fillId="2" borderId="2" xfId="1" applyFont="1" applyFill="1" applyBorder="1" applyAlignment="1" applyProtection="1">
      <alignment horizontal="left"/>
    </xf>
    <xf numFmtId="43" fontId="3" fillId="2" borderId="4" xfId="1" applyFont="1" applyFill="1" applyBorder="1" applyAlignment="1" applyProtection="1">
      <alignment horizontal="left"/>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7" borderId="0" xfId="0" quotePrefix="1" applyFont="1" applyFill="1" applyAlignment="1">
      <alignment horizontal="center"/>
    </xf>
    <xf numFmtId="0" fontId="2" fillId="7" borderId="1" xfId="0" applyFont="1" applyFill="1" applyBorder="1" applyAlignment="1" applyProtection="1">
      <alignment horizontal="left"/>
      <protection locked="0"/>
    </xf>
    <xf numFmtId="0" fontId="2" fillId="7" borderId="1" xfId="0" applyFont="1" applyFill="1" applyBorder="1" applyAlignment="1" applyProtection="1">
      <alignment horizontal="center"/>
      <protection locked="0"/>
    </xf>
    <xf numFmtId="0" fontId="11" fillId="3" borderId="23" xfId="0" applyFont="1" applyFill="1" applyBorder="1" applyAlignment="1">
      <alignment horizontal="center" vertical="center" wrapText="1"/>
    </xf>
  </cellXfs>
  <cellStyles count="5">
    <cellStyle name="Comma" xfId="1" builtinId="3"/>
    <cellStyle name="Hyperlink" xfId="3" builtinId="8"/>
    <cellStyle name="Normal" xfId="0" builtinId="0"/>
    <cellStyle name="Percent" xfId="2" builtinId="5"/>
    <cellStyle name="Tusental 10" xfId="4" xr:uid="{9B0974B8-5FD4-4BC8-A0D5-0E0A90CE7C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777240</xdr:colOff>
      <xdr:row>7</xdr:row>
      <xdr:rowOff>137160</xdr:rowOff>
    </xdr:from>
    <xdr:to>
      <xdr:col>4</xdr:col>
      <xdr:colOff>2468880</xdr:colOff>
      <xdr:row>7</xdr:row>
      <xdr:rowOff>144780</xdr:rowOff>
    </xdr:to>
    <xdr:cxnSp macro="">
      <xdr:nvCxnSpPr>
        <xdr:cNvPr id="2" name="Rak pilkoppling 3">
          <a:extLst>
            <a:ext uri="{FF2B5EF4-FFF2-40B4-BE49-F238E27FC236}">
              <a16:creationId xmlns:a16="http://schemas.microsoft.com/office/drawing/2014/main" id="{26CBD016-BFE4-411E-94DB-CAB0318A2813}"/>
            </a:ext>
          </a:extLst>
        </xdr:cNvPr>
        <xdr:cNvCxnSpPr/>
      </xdr:nvCxnSpPr>
      <xdr:spPr>
        <a:xfrm flipV="1">
          <a:off x="3615690" y="1470660"/>
          <a:ext cx="1691640" cy="7620"/>
        </a:xfrm>
        <a:prstGeom prst="straightConnector1">
          <a:avLst/>
        </a:prstGeom>
        <a:ln w="2222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209550</xdr:colOff>
      <xdr:row>1</xdr:row>
      <xdr:rowOff>19050</xdr:rowOff>
    </xdr:from>
    <xdr:to>
      <xdr:col>2</xdr:col>
      <xdr:colOff>1066800</xdr:colOff>
      <xdr:row>2</xdr:row>
      <xdr:rowOff>95250</xdr:rowOff>
    </xdr:to>
    <xdr:pic>
      <xdr:nvPicPr>
        <xdr:cNvPr id="3" name="Picture 5">
          <a:extLst>
            <a:ext uri="{FF2B5EF4-FFF2-40B4-BE49-F238E27FC236}">
              <a16:creationId xmlns:a16="http://schemas.microsoft.com/office/drawing/2014/main" id="{E2F8F6EE-2620-4ED3-B2E9-7DB5D9FEC420}"/>
            </a:ext>
            <a:ext uri="{147F2762-F138-4A5C-976F-8EAC2B608ADB}">
              <a16:predDERef xmlns:a16="http://schemas.microsoft.com/office/drawing/2014/main" pred="{DB9FA35C-E4FB-48FC-B2E4-25B531CF09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219075"/>
          <a:ext cx="1457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81594</xdr:colOff>
      <xdr:row>1</xdr:row>
      <xdr:rowOff>249042</xdr:rowOff>
    </xdr:from>
    <xdr:to>
      <xdr:col>1</xdr:col>
      <xdr:colOff>1571625</xdr:colOff>
      <xdr:row>1</xdr:row>
      <xdr:rowOff>669011</xdr:rowOff>
    </xdr:to>
    <xdr:pic>
      <xdr:nvPicPr>
        <xdr:cNvPr id="2" name="Picture 2">
          <a:extLst>
            <a:ext uri="{FF2B5EF4-FFF2-40B4-BE49-F238E27FC236}">
              <a16:creationId xmlns:a16="http://schemas.microsoft.com/office/drawing/2014/main" id="{F9AA8B3C-1010-4A7C-BAFC-5476FA164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719" y="449067"/>
          <a:ext cx="1490031" cy="419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xdr:row>
      <xdr:rowOff>180975</xdr:rowOff>
    </xdr:from>
    <xdr:to>
      <xdr:col>1</xdr:col>
      <xdr:colOff>1600200</xdr:colOff>
      <xdr:row>3</xdr:row>
      <xdr:rowOff>19050</xdr:rowOff>
    </xdr:to>
    <xdr:pic>
      <xdr:nvPicPr>
        <xdr:cNvPr id="2" name="Picture 5">
          <a:extLst>
            <a:ext uri="{FF2B5EF4-FFF2-40B4-BE49-F238E27FC236}">
              <a16:creationId xmlns:a16="http://schemas.microsoft.com/office/drawing/2014/main" id="{4E129D80-36C6-444D-A80D-0D0FF63E8F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0"/>
          <a:ext cx="21812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ADB76-DD98-4B02-BC13-1E403F818F5F}">
  <dimension ref="A1:AJ94"/>
  <sheetViews>
    <sheetView zoomScaleNormal="100" workbookViewId="0">
      <selection activeCell="C46" sqref="C46"/>
    </sheetView>
  </sheetViews>
  <sheetFormatPr defaultRowHeight="15.75" x14ac:dyDescent="0.25"/>
  <cols>
    <col min="1" max="1" width="5.5703125" style="93" customWidth="1"/>
    <col min="2" max="2" width="3.42578125" style="93" customWidth="1"/>
    <col min="3" max="3" width="20.85546875" style="93" customWidth="1"/>
    <col min="4" max="4" width="9.140625" style="93" bestFit="1"/>
    <col min="5" max="5" width="38.85546875" style="93" customWidth="1"/>
    <col min="6" max="10" width="9.140625" style="93" bestFit="1"/>
    <col min="11" max="11" width="15.42578125" style="93" customWidth="1"/>
    <col min="12" max="16" width="9.140625" style="93"/>
    <col min="17" max="36" width="9.140625" style="50"/>
    <col min="37" max="16384" width="9.140625" style="93"/>
  </cols>
  <sheetData>
    <row r="1" spans="1:36" x14ac:dyDescent="0.25">
      <c r="A1" s="50"/>
      <c r="B1" s="50"/>
      <c r="C1" s="1"/>
      <c r="D1" s="1"/>
      <c r="E1" s="1"/>
      <c r="F1" s="50"/>
      <c r="G1" s="50"/>
      <c r="H1" s="50"/>
      <c r="I1" s="50"/>
      <c r="J1" s="50"/>
      <c r="K1" s="50"/>
      <c r="L1" s="50"/>
      <c r="M1" s="50"/>
      <c r="N1" s="50"/>
      <c r="O1" s="50"/>
      <c r="P1" s="50"/>
    </row>
    <row r="2" spans="1:36" x14ac:dyDescent="0.25">
      <c r="A2" s="50"/>
      <c r="B2" s="50"/>
      <c r="C2" s="1"/>
      <c r="E2" s="1"/>
      <c r="F2" s="50"/>
      <c r="G2" s="50"/>
      <c r="H2" s="50"/>
      <c r="I2" s="50"/>
      <c r="J2" s="50"/>
      <c r="K2" s="50"/>
      <c r="L2" s="50"/>
      <c r="M2" s="50"/>
      <c r="N2" s="50"/>
      <c r="O2" s="50"/>
      <c r="P2" s="50"/>
    </row>
    <row r="3" spans="1:36" x14ac:dyDescent="0.25">
      <c r="A3" s="50"/>
      <c r="B3" s="50"/>
      <c r="C3" s="1"/>
      <c r="D3" s="1"/>
      <c r="E3" s="1"/>
      <c r="F3" s="50"/>
      <c r="G3" s="50"/>
      <c r="H3" s="50"/>
      <c r="I3" s="50"/>
      <c r="J3" s="50"/>
      <c r="K3" s="50"/>
      <c r="L3" s="50"/>
      <c r="M3" s="50"/>
      <c r="N3" s="50"/>
      <c r="O3" s="50"/>
      <c r="P3" s="50"/>
    </row>
    <row r="4" spans="1:36" x14ac:dyDescent="0.25">
      <c r="A4" s="50"/>
      <c r="B4" s="50"/>
      <c r="C4" s="1"/>
      <c r="D4" s="1"/>
      <c r="E4" s="1"/>
      <c r="F4" s="50"/>
      <c r="G4" s="50"/>
      <c r="H4" s="50"/>
      <c r="I4" s="50"/>
      <c r="J4" s="50"/>
      <c r="K4" s="50"/>
      <c r="L4" s="50"/>
      <c r="M4" s="50"/>
      <c r="N4" s="50"/>
      <c r="O4" s="50"/>
      <c r="P4" s="50"/>
    </row>
    <row r="5" spans="1:36" x14ac:dyDescent="0.25">
      <c r="A5" s="50"/>
      <c r="B5" s="69" t="s">
        <v>158</v>
      </c>
      <c r="C5" s="50"/>
      <c r="D5" s="50"/>
      <c r="E5" s="50"/>
      <c r="F5" s="50"/>
      <c r="G5" s="50"/>
      <c r="H5" s="50"/>
      <c r="I5" s="50"/>
      <c r="J5" s="50"/>
      <c r="K5" s="50"/>
      <c r="L5" s="50"/>
      <c r="M5" s="50"/>
      <c r="N5" s="50"/>
      <c r="O5" s="50"/>
      <c r="P5" s="50"/>
    </row>
    <row r="6" spans="1:36" x14ac:dyDescent="0.25">
      <c r="A6" s="50"/>
      <c r="B6" s="1" t="s">
        <v>159</v>
      </c>
      <c r="C6" s="50"/>
      <c r="D6" s="50"/>
      <c r="E6" s="50"/>
      <c r="F6" s="50"/>
      <c r="G6" s="50"/>
      <c r="H6" s="50"/>
      <c r="I6" s="50"/>
      <c r="J6" s="50"/>
      <c r="K6" s="50"/>
      <c r="L6" s="50"/>
      <c r="M6" s="50"/>
      <c r="N6" s="50"/>
      <c r="O6" s="50"/>
      <c r="P6" s="50"/>
    </row>
    <row r="7" spans="1:36" x14ac:dyDescent="0.25">
      <c r="A7" s="50"/>
      <c r="B7" s="94" t="s">
        <v>160</v>
      </c>
      <c r="C7" s="95"/>
      <c r="D7" s="95"/>
      <c r="E7" s="95"/>
      <c r="F7" s="94" t="s">
        <v>161</v>
      </c>
      <c r="G7" s="50"/>
      <c r="H7" s="50"/>
      <c r="I7" s="50"/>
      <c r="J7" s="50"/>
      <c r="K7" s="50"/>
      <c r="L7" s="50"/>
      <c r="M7" s="50"/>
      <c r="N7" s="50"/>
      <c r="O7" s="50"/>
      <c r="P7" s="50"/>
    </row>
    <row r="8" spans="1:36" x14ac:dyDescent="0.25">
      <c r="A8" s="50"/>
      <c r="B8" s="50" t="s">
        <v>195</v>
      </c>
      <c r="C8" s="50"/>
      <c r="D8" s="50"/>
      <c r="E8" s="50"/>
      <c r="F8" s="106" t="s">
        <v>162</v>
      </c>
      <c r="G8" s="50"/>
      <c r="H8" s="50"/>
      <c r="I8" s="50"/>
      <c r="J8" s="50"/>
      <c r="K8" s="50"/>
      <c r="L8" s="50"/>
      <c r="M8" s="50"/>
      <c r="N8" s="50"/>
      <c r="O8" s="50"/>
      <c r="P8" s="50"/>
      <c r="AJ8" s="93"/>
    </row>
    <row r="9" spans="1:36" ht="16.350000000000001" customHeight="1" x14ac:dyDescent="0.25">
      <c r="A9" s="50"/>
      <c r="B9" s="50" t="s">
        <v>527</v>
      </c>
      <c r="C9" s="50"/>
      <c r="D9" s="50"/>
      <c r="E9" s="417"/>
      <c r="F9" s="50"/>
      <c r="G9" s="50"/>
      <c r="H9" s="50"/>
      <c r="I9" s="50"/>
      <c r="J9" s="50"/>
      <c r="K9" s="50"/>
      <c r="L9" s="50"/>
      <c r="M9" s="50"/>
      <c r="N9" s="50"/>
      <c r="O9" s="50"/>
      <c r="P9" s="50"/>
    </row>
    <row r="10" spans="1:36" ht="18" customHeight="1" x14ac:dyDescent="0.25">
      <c r="A10" s="50"/>
      <c r="B10" s="445" t="s">
        <v>196</v>
      </c>
      <c r="C10" s="445"/>
      <c r="D10" s="445"/>
      <c r="E10" s="445"/>
      <c r="F10" s="50"/>
      <c r="G10" s="50"/>
      <c r="H10" s="50"/>
      <c r="I10" s="50"/>
      <c r="J10" s="50"/>
      <c r="K10" s="50"/>
      <c r="L10" s="50"/>
      <c r="M10" s="50"/>
      <c r="N10" s="50"/>
      <c r="O10" s="50"/>
      <c r="P10" s="50"/>
    </row>
    <row r="11" spans="1:36" x14ac:dyDescent="0.25">
      <c r="A11" s="50"/>
      <c r="B11" s="96"/>
      <c r="C11" s="96"/>
      <c r="D11" s="96"/>
      <c r="E11" s="96"/>
      <c r="F11" s="96"/>
      <c r="G11" s="96"/>
      <c r="H11" s="96"/>
      <c r="I11" s="96"/>
      <c r="J11" s="96"/>
      <c r="K11" s="96"/>
      <c r="L11" s="50"/>
      <c r="M11" s="50"/>
      <c r="N11" s="50"/>
      <c r="O11" s="50"/>
      <c r="P11" s="50"/>
    </row>
    <row r="12" spans="1:36" s="100" customFormat="1" x14ac:dyDescent="0.25">
      <c r="A12" s="97"/>
      <c r="B12" s="98" t="s">
        <v>163</v>
      </c>
      <c r="C12" s="99" t="s">
        <v>164</v>
      </c>
      <c r="D12" s="96"/>
      <c r="E12" s="96"/>
      <c r="F12" s="96"/>
      <c r="G12" s="96"/>
      <c r="H12" s="96"/>
      <c r="I12" s="96"/>
      <c r="J12" s="96"/>
      <c r="K12" s="96"/>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row>
    <row r="13" spans="1:36" s="100" customFormat="1" ht="28.5" customHeight="1" x14ac:dyDescent="0.25">
      <c r="A13" s="97"/>
      <c r="B13" s="101"/>
      <c r="C13" s="446" t="s">
        <v>165</v>
      </c>
      <c r="D13" s="447"/>
      <c r="E13" s="447"/>
      <c r="F13" s="447"/>
      <c r="G13" s="447"/>
      <c r="H13" s="447"/>
      <c r="I13" s="447"/>
      <c r="J13" s="447"/>
      <c r="K13" s="44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row>
    <row r="14" spans="1:36" ht="14.45" customHeight="1" x14ac:dyDescent="0.25">
      <c r="A14" s="50"/>
      <c r="B14" s="69"/>
      <c r="C14" s="444"/>
      <c r="D14" s="448"/>
      <c r="E14" s="448"/>
      <c r="F14" s="448"/>
      <c r="G14" s="448"/>
      <c r="H14" s="448"/>
      <c r="I14" s="448"/>
      <c r="J14" s="448"/>
      <c r="K14" s="448"/>
      <c r="L14" s="50"/>
      <c r="M14" s="50"/>
      <c r="N14" s="50"/>
      <c r="O14" s="50"/>
      <c r="P14" s="50"/>
    </row>
    <row r="15" spans="1:36" x14ac:dyDescent="0.25">
      <c r="A15" s="50"/>
      <c r="B15" s="69" t="s">
        <v>166</v>
      </c>
      <c r="C15" s="103" t="s">
        <v>22</v>
      </c>
      <c r="D15" s="50"/>
      <c r="E15" s="50"/>
      <c r="F15" s="50"/>
      <c r="G15" s="50"/>
      <c r="H15" s="50"/>
      <c r="I15" s="50"/>
      <c r="J15" s="50"/>
      <c r="K15" s="50"/>
      <c r="L15" s="50"/>
      <c r="M15" s="50"/>
      <c r="N15" s="50"/>
      <c r="O15" s="50"/>
      <c r="P15" s="50"/>
    </row>
    <row r="16" spans="1:36" ht="47.25" customHeight="1" x14ac:dyDescent="0.25">
      <c r="A16" s="50"/>
      <c r="C16" s="444" t="s">
        <v>167</v>
      </c>
      <c r="D16" s="448"/>
      <c r="E16" s="448"/>
      <c r="F16" s="448"/>
      <c r="G16" s="448"/>
      <c r="H16" s="448"/>
      <c r="I16" s="448"/>
      <c r="J16" s="448"/>
      <c r="K16" s="448"/>
      <c r="L16" s="50"/>
      <c r="M16" s="50"/>
      <c r="N16" s="50"/>
      <c r="O16" s="50"/>
      <c r="P16" s="50"/>
    </row>
    <row r="17" spans="1:36" x14ac:dyDescent="0.25">
      <c r="A17" s="50"/>
      <c r="B17" s="69"/>
      <c r="C17" s="50"/>
      <c r="D17" s="50"/>
      <c r="E17" s="50"/>
      <c r="F17" s="50"/>
      <c r="G17" s="50"/>
      <c r="H17" s="50"/>
      <c r="I17" s="50"/>
      <c r="J17" s="50"/>
      <c r="K17" s="50"/>
      <c r="L17" s="50"/>
      <c r="M17" s="50"/>
      <c r="N17" s="50"/>
      <c r="O17" s="50"/>
      <c r="P17" s="50"/>
    </row>
    <row r="18" spans="1:36" x14ac:dyDescent="0.25">
      <c r="A18" s="50"/>
      <c r="B18" s="69" t="s">
        <v>168</v>
      </c>
      <c r="C18" s="103" t="s">
        <v>169</v>
      </c>
      <c r="D18" s="50"/>
      <c r="E18" s="50"/>
      <c r="F18" s="50"/>
      <c r="G18" s="50"/>
      <c r="H18" s="50"/>
      <c r="I18" s="50"/>
      <c r="J18" s="50"/>
      <c r="K18" s="50"/>
      <c r="L18" s="50"/>
      <c r="M18" s="50"/>
      <c r="N18" s="50"/>
      <c r="O18" s="50"/>
      <c r="P18" s="50"/>
    </row>
    <row r="19" spans="1:36" ht="29.45" customHeight="1" x14ac:dyDescent="0.25">
      <c r="A19" s="50"/>
      <c r="C19" s="444" t="s">
        <v>170</v>
      </c>
      <c r="D19" s="448"/>
      <c r="E19" s="448"/>
      <c r="F19" s="448"/>
      <c r="G19" s="448"/>
      <c r="H19" s="448"/>
      <c r="I19" s="448"/>
      <c r="J19" s="448"/>
      <c r="K19" s="448"/>
      <c r="L19" s="50"/>
      <c r="M19" s="50"/>
      <c r="N19" s="50"/>
      <c r="O19" s="50"/>
      <c r="P19" s="50"/>
    </row>
    <row r="20" spans="1:36" x14ac:dyDescent="0.25">
      <c r="A20" s="50"/>
      <c r="B20" s="69"/>
      <c r="C20" s="50"/>
      <c r="D20" s="50"/>
      <c r="E20" s="50"/>
      <c r="F20" s="50"/>
      <c r="G20" s="50"/>
      <c r="H20" s="50"/>
      <c r="I20" s="50"/>
      <c r="J20" s="50"/>
      <c r="K20" s="50"/>
      <c r="L20" s="50"/>
      <c r="M20" s="50"/>
      <c r="N20" s="50"/>
      <c r="O20" s="50"/>
      <c r="P20" s="50"/>
    </row>
    <row r="21" spans="1:36" x14ac:dyDescent="0.25">
      <c r="A21" s="50"/>
      <c r="B21" s="69" t="s">
        <v>171</v>
      </c>
      <c r="C21" s="103" t="s">
        <v>172</v>
      </c>
      <c r="D21" s="50"/>
      <c r="E21" s="50"/>
      <c r="F21" s="50"/>
      <c r="G21" s="50"/>
      <c r="H21" s="50"/>
      <c r="I21" s="50"/>
      <c r="J21" s="50"/>
      <c r="K21" s="50"/>
      <c r="L21" s="50"/>
      <c r="M21" s="50"/>
      <c r="N21" s="50"/>
      <c r="O21" s="50"/>
      <c r="P21" s="50"/>
    </row>
    <row r="22" spans="1:36" ht="37.5" customHeight="1" x14ac:dyDescent="0.25">
      <c r="A22" s="50"/>
      <c r="B22" s="69"/>
      <c r="C22" s="444" t="s">
        <v>173</v>
      </c>
      <c r="D22" s="444"/>
      <c r="E22" s="444"/>
      <c r="F22" s="444"/>
      <c r="G22" s="444"/>
      <c r="H22" s="444"/>
      <c r="I22" s="444"/>
      <c r="J22" s="444"/>
      <c r="K22" s="444"/>
      <c r="L22" s="50"/>
      <c r="M22" s="50"/>
      <c r="N22" s="50"/>
      <c r="O22" s="50"/>
      <c r="P22" s="50"/>
    </row>
    <row r="23" spans="1:36" x14ac:dyDescent="0.25">
      <c r="A23" s="50"/>
      <c r="B23" s="69"/>
      <c r="C23" s="102"/>
      <c r="D23" s="102"/>
      <c r="E23" s="102"/>
      <c r="F23" s="102"/>
      <c r="G23" s="102"/>
      <c r="H23" s="102"/>
      <c r="I23" s="102"/>
      <c r="J23" s="102"/>
      <c r="K23" s="102"/>
      <c r="L23" s="50"/>
      <c r="M23" s="50"/>
      <c r="N23" s="50"/>
      <c r="O23" s="50"/>
      <c r="P23" s="50"/>
    </row>
    <row r="24" spans="1:36" x14ac:dyDescent="0.25">
      <c r="A24" s="50"/>
      <c r="B24" s="69" t="s">
        <v>174</v>
      </c>
      <c r="C24" s="103" t="s">
        <v>175</v>
      </c>
      <c r="D24" s="50"/>
      <c r="E24" s="50"/>
      <c r="F24" s="50"/>
      <c r="G24" s="50"/>
      <c r="H24" s="50"/>
      <c r="I24" s="50"/>
      <c r="J24" s="50"/>
      <c r="K24" s="50"/>
      <c r="L24" s="50"/>
      <c r="M24" s="50"/>
      <c r="N24" s="50"/>
      <c r="O24" s="50"/>
      <c r="P24" s="50"/>
    </row>
    <row r="25" spans="1:36" ht="74.25" customHeight="1" x14ac:dyDescent="0.25">
      <c r="A25" s="50"/>
      <c r="C25" s="444" t="s">
        <v>408</v>
      </c>
      <c r="D25" s="444"/>
      <c r="E25" s="444"/>
      <c r="F25" s="444"/>
      <c r="G25" s="444"/>
      <c r="H25" s="444"/>
      <c r="I25" s="444"/>
      <c r="J25" s="444"/>
      <c r="K25" s="444"/>
      <c r="L25" s="50"/>
      <c r="M25" s="50"/>
      <c r="N25" s="50"/>
      <c r="O25" s="50"/>
      <c r="P25" s="50"/>
    </row>
    <row r="26" spans="1:36" x14ac:dyDescent="0.25">
      <c r="A26" s="50"/>
      <c r="B26" s="69" t="s">
        <v>176</v>
      </c>
      <c r="C26" s="104" t="s">
        <v>18</v>
      </c>
      <c r="D26" s="50"/>
      <c r="E26" s="50"/>
      <c r="F26" s="50"/>
      <c r="G26" s="50"/>
      <c r="H26" s="50"/>
      <c r="I26" s="50"/>
      <c r="J26" s="50"/>
      <c r="K26" s="50"/>
      <c r="L26" s="50"/>
      <c r="M26" s="50"/>
      <c r="N26" s="50"/>
      <c r="O26" s="50"/>
      <c r="P26" s="50"/>
    </row>
    <row r="27" spans="1:36" ht="30" customHeight="1" x14ac:dyDescent="0.25">
      <c r="A27" s="50"/>
      <c r="B27" s="69"/>
      <c r="C27" s="453" t="s">
        <v>177</v>
      </c>
      <c r="D27" s="453"/>
      <c r="E27" s="453"/>
      <c r="F27" s="453"/>
      <c r="G27" s="453"/>
      <c r="H27" s="453"/>
      <c r="I27" s="453"/>
      <c r="J27" s="106" t="s">
        <v>178</v>
      </c>
      <c r="K27" s="50"/>
      <c r="L27" s="50"/>
      <c r="M27" s="50"/>
      <c r="N27" s="50"/>
      <c r="O27" s="50"/>
      <c r="P27" s="50"/>
      <c r="AI27" s="93"/>
      <c r="AJ27" s="93"/>
    </row>
    <row r="28" spans="1:36" x14ac:dyDescent="0.25">
      <c r="A28" s="50"/>
      <c r="B28" s="69"/>
      <c r="C28" s="50"/>
      <c r="D28" s="50"/>
      <c r="E28" s="50"/>
      <c r="F28" s="50"/>
      <c r="G28" s="50"/>
      <c r="H28" s="50"/>
      <c r="I28" s="50"/>
      <c r="J28" s="50"/>
      <c r="K28" s="50"/>
      <c r="L28" s="50"/>
      <c r="M28" s="50"/>
      <c r="N28" s="50"/>
      <c r="O28" s="50"/>
      <c r="P28" s="50"/>
    </row>
    <row r="29" spans="1:36" x14ac:dyDescent="0.25">
      <c r="A29" s="50"/>
      <c r="B29" s="69">
        <v>7</v>
      </c>
      <c r="C29" s="104" t="s">
        <v>179</v>
      </c>
      <c r="D29" s="105"/>
      <c r="E29" s="105"/>
      <c r="F29" s="97"/>
      <c r="G29" s="97"/>
      <c r="H29" s="97"/>
      <c r="I29" s="97"/>
      <c r="J29" s="97"/>
      <c r="K29" s="97"/>
      <c r="L29" s="97"/>
      <c r="M29" s="97"/>
      <c r="N29" s="97"/>
      <c r="O29" s="97"/>
      <c r="P29" s="97"/>
      <c r="Q29" s="97"/>
      <c r="R29" s="97"/>
      <c r="S29" s="97"/>
      <c r="T29" s="97"/>
      <c r="U29" s="97"/>
      <c r="V29" s="97"/>
      <c r="W29" s="97"/>
      <c r="X29" s="97"/>
      <c r="Y29" s="97"/>
      <c r="Z29" s="97"/>
      <c r="AA29" s="97"/>
      <c r="AB29" s="97"/>
    </row>
    <row r="30" spans="1:36" x14ac:dyDescent="0.25">
      <c r="A30" s="50"/>
      <c r="B30" s="69"/>
      <c r="C30" s="454" t="s">
        <v>180</v>
      </c>
      <c r="D30" s="451"/>
      <c r="E30" s="451"/>
      <c r="F30" s="451"/>
      <c r="G30" s="451"/>
      <c r="H30" s="451"/>
      <c r="I30" s="451"/>
      <c r="J30" s="451"/>
      <c r="K30" s="451"/>
      <c r="L30" s="97"/>
      <c r="M30" s="97"/>
      <c r="N30" s="97"/>
      <c r="O30" s="97"/>
      <c r="P30" s="97"/>
      <c r="Q30" s="97"/>
      <c r="R30" s="97"/>
      <c r="S30" s="97"/>
      <c r="T30" s="97"/>
      <c r="U30" s="97"/>
      <c r="V30" s="97"/>
      <c r="W30" s="97"/>
      <c r="X30" s="97"/>
      <c r="Y30" s="97"/>
      <c r="Z30" s="97"/>
      <c r="AA30" s="97"/>
      <c r="AB30" s="97"/>
    </row>
    <row r="31" spans="1:36" ht="18.95" customHeight="1" x14ac:dyDescent="0.25">
      <c r="A31" s="50"/>
      <c r="B31" s="50"/>
      <c r="C31" s="449" t="s">
        <v>197</v>
      </c>
      <c r="D31" s="448"/>
      <c r="E31" s="448"/>
      <c r="F31" s="448"/>
      <c r="G31" s="448"/>
      <c r="H31" s="448"/>
      <c r="I31" s="448"/>
      <c r="J31" s="448"/>
      <c r="K31" s="448"/>
      <c r="L31" s="97"/>
      <c r="M31" s="97"/>
      <c r="N31" s="97"/>
      <c r="O31" s="97"/>
      <c r="P31" s="97"/>
      <c r="Q31" s="97"/>
      <c r="R31" s="97"/>
      <c r="S31" s="97"/>
      <c r="T31" s="97"/>
      <c r="U31" s="97"/>
      <c r="V31" s="97"/>
      <c r="W31" s="97"/>
      <c r="X31" s="97"/>
      <c r="Y31" s="97"/>
      <c r="Z31" s="97"/>
      <c r="AA31" s="97"/>
      <c r="AB31" s="97"/>
    </row>
    <row r="32" spans="1:36" x14ac:dyDescent="0.25">
      <c r="A32" s="50"/>
      <c r="B32" s="50"/>
      <c r="C32" s="455" t="s">
        <v>198</v>
      </c>
      <c r="D32" s="447"/>
      <c r="E32" s="447"/>
      <c r="F32" s="447"/>
      <c r="G32" s="447"/>
      <c r="H32" s="447"/>
      <c r="I32" s="447"/>
      <c r="J32" s="447"/>
      <c r="K32" s="447"/>
      <c r="L32" s="97"/>
      <c r="M32" s="97"/>
      <c r="N32" s="97"/>
      <c r="O32" s="97"/>
      <c r="P32" s="97"/>
      <c r="Q32" s="97"/>
      <c r="R32" s="97"/>
      <c r="S32" s="97"/>
      <c r="T32" s="97"/>
      <c r="U32" s="97"/>
      <c r="V32" s="97"/>
      <c r="W32" s="97"/>
      <c r="X32" s="97"/>
      <c r="Y32" s="97"/>
      <c r="Z32" s="97"/>
      <c r="AA32" s="97"/>
      <c r="AB32" s="97"/>
    </row>
    <row r="33" spans="1:28" x14ac:dyDescent="0.25">
      <c r="A33" s="50"/>
      <c r="B33" s="50"/>
      <c r="C33" s="449" t="s">
        <v>181</v>
      </c>
      <c r="D33" s="448"/>
      <c r="E33" s="448"/>
      <c r="F33" s="448"/>
      <c r="G33" s="448"/>
      <c r="H33" s="448"/>
      <c r="I33" s="448"/>
      <c r="J33" s="448"/>
      <c r="K33" s="448"/>
      <c r="L33" s="97"/>
      <c r="M33" s="97"/>
      <c r="N33" s="97"/>
      <c r="O33" s="97"/>
      <c r="P33" s="97"/>
      <c r="Q33" s="97"/>
      <c r="R33" s="97"/>
      <c r="S33" s="97"/>
      <c r="T33" s="97"/>
      <c r="U33" s="97"/>
      <c r="V33" s="97"/>
      <c r="W33" s="97"/>
      <c r="X33" s="97"/>
      <c r="Y33" s="97"/>
      <c r="Z33" s="97"/>
      <c r="AA33" s="97"/>
      <c r="AB33" s="97"/>
    </row>
    <row r="34" spans="1:28" x14ac:dyDescent="0.25">
      <c r="A34" s="50"/>
      <c r="B34" s="50"/>
      <c r="C34" s="449" t="s">
        <v>182</v>
      </c>
      <c r="D34" s="448"/>
      <c r="E34" s="448"/>
      <c r="F34" s="448"/>
      <c r="G34" s="448"/>
      <c r="H34" s="448"/>
      <c r="I34" s="448"/>
      <c r="J34" s="448"/>
      <c r="K34" s="448"/>
      <c r="L34" s="97"/>
      <c r="M34" s="97"/>
      <c r="N34" s="97"/>
      <c r="O34" s="97"/>
      <c r="P34" s="97"/>
      <c r="Q34" s="97"/>
      <c r="R34" s="97"/>
      <c r="S34" s="97"/>
      <c r="T34" s="97"/>
      <c r="U34" s="97"/>
      <c r="V34" s="97"/>
      <c r="W34" s="97"/>
      <c r="X34" s="97"/>
      <c r="Y34" s="97"/>
      <c r="Z34" s="97"/>
      <c r="AA34" s="97"/>
      <c r="AB34" s="97"/>
    </row>
    <row r="35" spans="1:28" x14ac:dyDescent="0.25">
      <c r="A35" s="50"/>
      <c r="B35" s="50"/>
      <c r="C35" s="450"/>
      <c r="D35" s="451"/>
      <c r="E35" s="451"/>
      <c r="F35" s="451"/>
      <c r="G35" s="451"/>
      <c r="H35" s="451"/>
      <c r="I35" s="451"/>
      <c r="J35" s="451"/>
      <c r="K35" s="451"/>
      <c r="L35" s="50"/>
      <c r="M35" s="50"/>
      <c r="N35" s="50"/>
      <c r="O35" s="50"/>
      <c r="P35" s="50"/>
    </row>
    <row r="36" spans="1:28" x14ac:dyDescent="0.25">
      <c r="A36" s="50"/>
      <c r="B36" s="69">
        <v>8</v>
      </c>
      <c r="C36" s="452" t="s">
        <v>183</v>
      </c>
      <c r="D36" s="452"/>
      <c r="E36" s="452"/>
      <c r="F36" s="452"/>
      <c r="G36" s="452"/>
      <c r="H36" s="452"/>
      <c r="I36" s="452"/>
      <c r="J36" s="452"/>
      <c r="K36" s="452"/>
      <c r="L36" s="50"/>
      <c r="M36" s="50"/>
      <c r="N36" s="50"/>
      <c r="O36" s="50"/>
      <c r="P36" s="50"/>
    </row>
    <row r="37" spans="1:28" ht="23.25" customHeight="1" x14ac:dyDescent="0.25">
      <c r="A37" s="50"/>
      <c r="B37" s="50"/>
      <c r="C37" s="452"/>
      <c r="D37" s="452"/>
      <c r="E37" s="452"/>
      <c r="F37" s="452"/>
      <c r="G37" s="452"/>
      <c r="H37" s="452"/>
      <c r="I37" s="452"/>
      <c r="J37" s="452"/>
      <c r="K37" s="452"/>
      <c r="L37" s="50"/>
      <c r="M37" s="50"/>
      <c r="N37" s="50"/>
      <c r="O37" s="50"/>
      <c r="P37" s="50"/>
    </row>
    <row r="38" spans="1:28" x14ac:dyDescent="0.25">
      <c r="A38" s="50"/>
      <c r="B38" s="50"/>
      <c r="C38" s="50"/>
      <c r="D38" s="50"/>
      <c r="E38" s="50"/>
      <c r="F38" s="50"/>
      <c r="G38" s="50"/>
      <c r="H38" s="50"/>
      <c r="I38" s="50"/>
      <c r="J38" s="50"/>
      <c r="K38" s="50"/>
      <c r="L38" s="50"/>
      <c r="M38" s="50"/>
      <c r="N38" s="50"/>
      <c r="O38" s="50"/>
      <c r="P38" s="50"/>
    </row>
    <row r="39" spans="1:28" x14ac:dyDescent="0.25">
      <c r="A39" s="50"/>
      <c r="B39" s="50"/>
      <c r="C39" s="103" t="s">
        <v>406</v>
      </c>
      <c r="D39" s="103" t="s">
        <v>407</v>
      </c>
      <c r="E39" s="390"/>
      <c r="F39" s="50"/>
      <c r="G39" s="50"/>
      <c r="H39" s="50"/>
      <c r="I39" s="50"/>
      <c r="J39" s="50"/>
      <c r="K39" s="50"/>
      <c r="L39" s="50"/>
      <c r="M39" s="50"/>
      <c r="N39" s="50"/>
      <c r="O39" s="50"/>
      <c r="P39" s="50"/>
    </row>
    <row r="40" spans="1:28" x14ac:dyDescent="0.25">
      <c r="A40" s="50"/>
      <c r="B40" s="50"/>
      <c r="C40" s="214" t="s">
        <v>1</v>
      </c>
      <c r="D40" s="391">
        <v>125</v>
      </c>
      <c r="E40" s="50"/>
      <c r="F40" s="50"/>
      <c r="G40" s="50"/>
      <c r="H40" s="50"/>
      <c r="I40" s="50"/>
      <c r="J40" s="50"/>
      <c r="K40" s="50"/>
      <c r="L40" s="50"/>
      <c r="M40" s="50"/>
      <c r="N40" s="50"/>
      <c r="O40" s="50"/>
      <c r="P40" s="50"/>
    </row>
    <row r="41" spans="1:28" x14ac:dyDescent="0.25">
      <c r="A41" s="50"/>
      <c r="B41" s="50"/>
      <c r="C41" s="214" t="s">
        <v>157</v>
      </c>
      <c r="D41" s="391">
        <v>2500</v>
      </c>
      <c r="F41" s="50"/>
      <c r="G41" s="50"/>
      <c r="H41" s="50"/>
      <c r="I41" s="50"/>
      <c r="J41" s="50"/>
      <c r="K41" s="50"/>
      <c r="L41" s="50"/>
      <c r="M41" s="50"/>
      <c r="N41" s="50"/>
      <c r="O41" s="50"/>
      <c r="P41" s="50"/>
    </row>
    <row r="42" spans="1:28" x14ac:dyDescent="0.25">
      <c r="A42" s="50"/>
      <c r="B42" s="50"/>
      <c r="C42" s="50"/>
      <c r="D42" s="50"/>
      <c r="E42" s="50"/>
      <c r="F42" s="50"/>
      <c r="G42" s="50"/>
      <c r="H42" s="50"/>
      <c r="I42" s="50"/>
      <c r="J42" s="50"/>
      <c r="K42" s="50"/>
      <c r="L42" s="50"/>
      <c r="M42" s="50"/>
      <c r="N42" s="50"/>
      <c r="O42" s="50"/>
      <c r="P42" s="50"/>
    </row>
    <row r="43" spans="1:28" x14ac:dyDescent="0.25">
      <c r="A43" s="50"/>
      <c r="B43" s="50"/>
      <c r="C43" s="50"/>
      <c r="D43" s="50"/>
      <c r="E43" s="50"/>
      <c r="F43" s="50"/>
      <c r="G43" s="50"/>
      <c r="H43" s="50"/>
      <c r="I43" s="50"/>
      <c r="J43" s="50"/>
      <c r="K43" s="50"/>
      <c r="L43" s="50"/>
      <c r="M43" s="50"/>
      <c r="N43" s="50"/>
      <c r="O43" s="50"/>
      <c r="P43" s="50"/>
    </row>
    <row r="44" spans="1:28" x14ac:dyDescent="0.25">
      <c r="A44" s="50"/>
      <c r="B44" s="50"/>
      <c r="C44" s="50"/>
      <c r="D44" s="50"/>
      <c r="E44" s="50"/>
      <c r="F44" s="50"/>
      <c r="G44" s="50"/>
      <c r="H44" s="50"/>
      <c r="I44" s="50"/>
      <c r="J44" s="50"/>
      <c r="K44" s="50"/>
      <c r="L44" s="50"/>
      <c r="M44" s="50"/>
      <c r="N44" s="50"/>
      <c r="O44" s="50"/>
      <c r="P44" s="50"/>
    </row>
    <row r="45" spans="1:28" x14ac:dyDescent="0.25">
      <c r="A45" s="50"/>
      <c r="B45" s="50"/>
      <c r="C45" s="50"/>
      <c r="D45" s="50"/>
      <c r="E45" s="50"/>
      <c r="F45" s="50"/>
      <c r="G45" s="50"/>
      <c r="H45" s="50"/>
      <c r="I45" s="50"/>
      <c r="J45" s="50"/>
      <c r="K45" s="50"/>
      <c r="L45" s="50"/>
      <c r="M45" s="50"/>
      <c r="N45" s="50"/>
      <c r="O45" s="50"/>
      <c r="P45" s="50"/>
    </row>
    <row r="46" spans="1:28" x14ac:dyDescent="0.25">
      <c r="A46" s="50"/>
      <c r="B46" s="50"/>
      <c r="C46" s="50"/>
      <c r="D46" s="50"/>
      <c r="E46" s="50"/>
      <c r="F46" s="50"/>
      <c r="G46" s="50"/>
      <c r="H46" s="50"/>
      <c r="I46" s="50"/>
      <c r="J46" s="50"/>
      <c r="K46" s="50"/>
      <c r="L46" s="50"/>
      <c r="M46" s="50"/>
      <c r="N46" s="50"/>
      <c r="O46" s="50"/>
      <c r="P46" s="50"/>
    </row>
    <row r="47" spans="1:28" x14ac:dyDescent="0.25">
      <c r="A47" s="50"/>
      <c r="B47" s="50"/>
      <c r="C47" s="50"/>
      <c r="D47" s="50"/>
      <c r="E47" s="50"/>
      <c r="F47" s="50"/>
      <c r="G47" s="50"/>
      <c r="H47" s="50"/>
      <c r="I47" s="50"/>
      <c r="J47" s="50"/>
      <c r="K47" s="50"/>
      <c r="L47" s="50"/>
      <c r="M47" s="50"/>
      <c r="N47" s="50"/>
      <c r="O47" s="50"/>
      <c r="P47" s="50"/>
    </row>
    <row r="48" spans="1:28" x14ac:dyDescent="0.25">
      <c r="A48" s="50"/>
      <c r="B48" s="50"/>
      <c r="C48" s="50"/>
      <c r="D48" s="50"/>
      <c r="E48" s="50"/>
      <c r="F48" s="50"/>
      <c r="G48" s="50"/>
      <c r="H48" s="50"/>
      <c r="I48" s="50"/>
      <c r="J48" s="50"/>
      <c r="K48" s="50"/>
      <c r="L48" s="50"/>
      <c r="M48" s="50"/>
      <c r="N48" s="50"/>
      <c r="O48" s="50"/>
      <c r="P48" s="50"/>
    </row>
    <row r="49" spans="1:16" x14ac:dyDescent="0.25">
      <c r="A49" s="50"/>
      <c r="B49" s="50"/>
      <c r="C49" s="50"/>
      <c r="D49" s="50"/>
      <c r="E49" s="50"/>
      <c r="F49" s="50"/>
      <c r="G49" s="50"/>
      <c r="H49" s="50"/>
      <c r="I49" s="50"/>
      <c r="J49" s="50"/>
      <c r="K49" s="50"/>
      <c r="L49" s="50"/>
      <c r="M49" s="50"/>
      <c r="N49" s="50"/>
      <c r="O49" s="50"/>
      <c r="P49" s="50"/>
    </row>
    <row r="50" spans="1:16" x14ac:dyDescent="0.25">
      <c r="A50" s="50"/>
      <c r="B50" s="50"/>
      <c r="C50" s="50"/>
      <c r="D50" s="50"/>
      <c r="E50" s="50"/>
      <c r="F50" s="50"/>
      <c r="G50" s="50"/>
      <c r="H50" s="50"/>
      <c r="I50" s="50"/>
      <c r="J50" s="50"/>
      <c r="K50" s="50"/>
      <c r="L50" s="50"/>
      <c r="M50" s="50"/>
      <c r="N50" s="50"/>
      <c r="O50" s="50"/>
      <c r="P50" s="50"/>
    </row>
    <row r="51" spans="1:16" x14ac:dyDescent="0.25">
      <c r="A51" s="50"/>
      <c r="B51" s="50"/>
      <c r="C51" s="50"/>
      <c r="D51" s="50"/>
      <c r="E51" s="50"/>
      <c r="F51" s="50"/>
      <c r="G51" s="50"/>
      <c r="H51" s="50"/>
      <c r="I51" s="50"/>
      <c r="J51" s="50"/>
      <c r="K51" s="50"/>
      <c r="L51" s="50"/>
      <c r="M51" s="50"/>
      <c r="N51" s="50"/>
      <c r="O51" s="50"/>
      <c r="P51" s="50"/>
    </row>
    <row r="52" spans="1:16" x14ac:dyDescent="0.25">
      <c r="A52" s="50"/>
      <c r="B52" s="50"/>
      <c r="C52" s="50"/>
      <c r="D52" s="50"/>
      <c r="E52" s="50"/>
      <c r="F52" s="50"/>
      <c r="G52" s="50"/>
      <c r="H52" s="50"/>
      <c r="I52" s="50"/>
      <c r="J52" s="50"/>
      <c r="K52" s="50"/>
      <c r="L52" s="50"/>
      <c r="M52" s="50"/>
      <c r="N52" s="50"/>
      <c r="O52" s="50"/>
      <c r="P52" s="50"/>
    </row>
    <row r="53" spans="1:16" x14ac:dyDescent="0.25">
      <c r="A53" s="50"/>
      <c r="B53" s="50"/>
      <c r="C53" s="50"/>
      <c r="D53" s="50"/>
      <c r="E53" s="50"/>
      <c r="F53" s="50"/>
      <c r="G53" s="50"/>
      <c r="H53" s="50"/>
      <c r="I53" s="50"/>
      <c r="J53" s="50"/>
      <c r="K53" s="50"/>
      <c r="L53" s="50"/>
      <c r="M53" s="50"/>
      <c r="N53" s="50"/>
      <c r="O53" s="50"/>
      <c r="P53" s="50"/>
    </row>
    <row r="54" spans="1:16" x14ac:dyDescent="0.25">
      <c r="A54" s="50"/>
      <c r="B54" s="50"/>
      <c r="C54" s="50"/>
      <c r="D54" s="50"/>
      <c r="E54" s="50"/>
      <c r="F54" s="50"/>
      <c r="G54" s="50"/>
      <c r="H54" s="50"/>
      <c r="I54" s="50"/>
      <c r="J54" s="50"/>
      <c r="K54" s="50"/>
      <c r="L54" s="50"/>
      <c r="M54" s="50"/>
      <c r="N54" s="50"/>
      <c r="O54" s="50"/>
      <c r="P54" s="50"/>
    </row>
    <row r="55" spans="1:16" x14ac:dyDescent="0.25">
      <c r="A55" s="50"/>
      <c r="B55" s="50"/>
      <c r="C55" s="50"/>
      <c r="D55" s="50"/>
      <c r="E55" s="50"/>
      <c r="F55" s="50"/>
      <c r="G55" s="50"/>
      <c r="H55" s="50"/>
      <c r="I55" s="50"/>
      <c r="J55" s="50"/>
      <c r="K55" s="50"/>
      <c r="L55" s="50"/>
      <c r="M55" s="50"/>
      <c r="N55" s="50"/>
      <c r="O55" s="50"/>
      <c r="P55" s="50"/>
    </row>
    <row r="56" spans="1:16" x14ac:dyDescent="0.25">
      <c r="A56" s="50"/>
      <c r="B56" s="50"/>
      <c r="C56" s="50"/>
      <c r="D56" s="50"/>
      <c r="E56" s="50"/>
      <c r="F56" s="50"/>
      <c r="G56" s="50"/>
      <c r="H56" s="50"/>
      <c r="I56" s="50"/>
      <c r="J56" s="50"/>
      <c r="K56" s="50"/>
      <c r="L56" s="50"/>
      <c r="M56" s="50"/>
      <c r="N56" s="50"/>
      <c r="O56" s="50"/>
      <c r="P56" s="50"/>
    </row>
    <row r="57" spans="1:16" x14ac:dyDescent="0.25">
      <c r="A57" s="50"/>
      <c r="B57" s="50"/>
      <c r="C57" s="50"/>
      <c r="D57" s="50"/>
      <c r="E57" s="50"/>
      <c r="F57" s="50"/>
      <c r="G57" s="50"/>
      <c r="H57" s="50"/>
      <c r="I57" s="50"/>
      <c r="J57" s="50"/>
      <c r="K57" s="50"/>
      <c r="L57" s="50"/>
      <c r="M57" s="50"/>
      <c r="N57" s="50"/>
      <c r="O57" s="50"/>
      <c r="P57" s="50"/>
    </row>
    <row r="58" spans="1:16" x14ac:dyDescent="0.25">
      <c r="A58" s="50"/>
      <c r="B58" s="50"/>
      <c r="C58" s="50"/>
      <c r="D58" s="50"/>
      <c r="E58" s="50"/>
      <c r="F58" s="50"/>
      <c r="G58" s="50"/>
      <c r="H58" s="50"/>
      <c r="I58" s="50"/>
      <c r="J58" s="50"/>
      <c r="K58" s="50"/>
      <c r="L58" s="50"/>
      <c r="M58" s="50"/>
      <c r="N58" s="50"/>
      <c r="O58" s="50"/>
      <c r="P58" s="50"/>
    </row>
    <row r="59" spans="1:16" x14ac:dyDescent="0.25">
      <c r="A59" s="50"/>
      <c r="B59" s="50"/>
      <c r="C59" s="50"/>
      <c r="D59" s="50"/>
      <c r="E59" s="50"/>
      <c r="F59" s="50"/>
      <c r="G59" s="50"/>
      <c r="H59" s="50"/>
      <c r="I59" s="50"/>
      <c r="J59" s="50"/>
      <c r="K59" s="50"/>
      <c r="L59" s="50"/>
      <c r="M59" s="50"/>
      <c r="N59" s="50"/>
      <c r="O59" s="50"/>
      <c r="P59" s="50"/>
    </row>
    <row r="60" spans="1:16" x14ac:dyDescent="0.25">
      <c r="A60" s="50"/>
      <c r="B60" s="50"/>
      <c r="C60" s="50"/>
      <c r="D60" s="50"/>
      <c r="E60" s="50"/>
      <c r="F60" s="50"/>
      <c r="G60" s="50"/>
      <c r="H60" s="50"/>
      <c r="I60" s="50"/>
      <c r="J60" s="50"/>
      <c r="K60" s="50"/>
      <c r="L60" s="50"/>
      <c r="M60" s="50"/>
      <c r="N60" s="50"/>
      <c r="O60" s="50"/>
      <c r="P60" s="50"/>
    </row>
    <row r="61" spans="1:16" x14ac:dyDescent="0.25">
      <c r="A61" s="50"/>
      <c r="B61" s="50"/>
      <c r="C61" s="50"/>
      <c r="D61" s="50"/>
      <c r="E61" s="50"/>
      <c r="F61" s="50"/>
      <c r="G61" s="50"/>
      <c r="H61" s="50"/>
      <c r="I61" s="50"/>
      <c r="J61" s="50"/>
      <c r="K61" s="50"/>
      <c r="L61" s="50"/>
      <c r="M61" s="50"/>
      <c r="N61" s="50"/>
      <c r="O61" s="50"/>
      <c r="P61" s="50"/>
    </row>
    <row r="62" spans="1:16" x14ac:dyDescent="0.25">
      <c r="A62" s="50"/>
      <c r="B62" s="50"/>
      <c r="C62" s="50"/>
      <c r="D62" s="50"/>
      <c r="E62" s="50"/>
      <c r="F62" s="50"/>
      <c r="G62" s="50"/>
      <c r="H62" s="50"/>
      <c r="I62" s="50"/>
      <c r="J62" s="50"/>
      <c r="K62" s="50"/>
      <c r="L62" s="50"/>
      <c r="M62" s="50"/>
      <c r="N62" s="50"/>
      <c r="O62" s="50"/>
      <c r="P62" s="50"/>
    </row>
    <row r="63" spans="1:16" x14ac:dyDescent="0.25">
      <c r="A63" s="50"/>
      <c r="B63" s="50"/>
      <c r="C63" s="50"/>
      <c r="D63" s="50"/>
      <c r="E63" s="50"/>
      <c r="F63" s="50"/>
      <c r="G63" s="50"/>
      <c r="H63" s="50"/>
      <c r="I63" s="50"/>
      <c r="J63" s="50"/>
      <c r="K63" s="50"/>
      <c r="L63" s="50"/>
      <c r="M63" s="50"/>
      <c r="N63" s="50"/>
      <c r="O63" s="50"/>
      <c r="P63" s="50"/>
    </row>
    <row r="64" spans="1:16" x14ac:dyDescent="0.25">
      <c r="A64" s="50"/>
      <c r="B64" s="50"/>
      <c r="C64" s="50"/>
      <c r="D64" s="50"/>
      <c r="E64" s="50"/>
      <c r="F64" s="50"/>
      <c r="G64" s="50"/>
      <c r="H64" s="50"/>
      <c r="I64" s="50"/>
      <c r="J64" s="50"/>
      <c r="K64" s="50"/>
      <c r="L64" s="50"/>
      <c r="M64" s="50"/>
      <c r="N64" s="50"/>
      <c r="O64" s="50"/>
      <c r="P64" s="50"/>
    </row>
    <row r="65" spans="1:16" x14ac:dyDescent="0.25">
      <c r="A65" s="50"/>
      <c r="B65" s="50"/>
      <c r="C65" s="50"/>
      <c r="D65" s="50"/>
      <c r="E65" s="50"/>
      <c r="F65" s="50"/>
      <c r="G65" s="50"/>
      <c r="H65" s="50"/>
      <c r="I65" s="50"/>
      <c r="J65" s="50"/>
      <c r="K65" s="50"/>
      <c r="L65" s="50"/>
      <c r="M65" s="50"/>
      <c r="N65" s="50"/>
      <c r="O65" s="50"/>
      <c r="P65" s="50"/>
    </row>
    <row r="66" spans="1:16" x14ac:dyDescent="0.25">
      <c r="A66" s="50"/>
      <c r="B66" s="50"/>
      <c r="C66" s="50"/>
      <c r="D66" s="50"/>
      <c r="E66" s="50"/>
      <c r="F66" s="50"/>
      <c r="G66" s="50"/>
      <c r="H66" s="50"/>
      <c r="I66" s="50"/>
      <c r="J66" s="50"/>
      <c r="K66" s="50"/>
      <c r="L66" s="50"/>
      <c r="M66" s="50"/>
      <c r="N66" s="50"/>
      <c r="O66" s="50"/>
      <c r="P66" s="50"/>
    </row>
    <row r="67" spans="1:16" x14ac:dyDescent="0.25">
      <c r="A67" s="50"/>
      <c r="B67" s="50"/>
      <c r="C67" s="50"/>
      <c r="D67" s="50"/>
      <c r="E67" s="50"/>
      <c r="F67" s="50"/>
      <c r="G67" s="50"/>
      <c r="H67" s="50"/>
      <c r="I67" s="50"/>
      <c r="J67" s="50"/>
      <c r="K67" s="50"/>
      <c r="L67" s="50"/>
      <c r="M67" s="50"/>
      <c r="N67" s="50"/>
      <c r="O67" s="50"/>
      <c r="P67" s="50"/>
    </row>
    <row r="68" spans="1:16" x14ac:dyDescent="0.25">
      <c r="A68" s="50"/>
      <c r="B68" s="50"/>
      <c r="C68" s="50"/>
      <c r="D68" s="50"/>
      <c r="E68" s="50"/>
      <c r="F68" s="50"/>
      <c r="G68" s="50"/>
      <c r="H68" s="50"/>
      <c r="I68" s="50"/>
      <c r="J68" s="50"/>
      <c r="K68" s="50"/>
      <c r="L68" s="50"/>
      <c r="M68" s="50"/>
      <c r="N68" s="50"/>
      <c r="O68" s="50"/>
      <c r="P68" s="50"/>
    </row>
    <row r="69" spans="1:16" x14ac:dyDescent="0.25">
      <c r="A69" s="50"/>
      <c r="B69" s="50"/>
      <c r="C69" s="50"/>
      <c r="D69" s="50"/>
      <c r="E69" s="50"/>
      <c r="F69" s="50"/>
      <c r="G69" s="50"/>
      <c r="H69" s="50"/>
      <c r="I69" s="50"/>
      <c r="J69" s="50"/>
      <c r="K69" s="50"/>
      <c r="L69" s="50"/>
      <c r="M69" s="50"/>
      <c r="N69" s="50"/>
      <c r="O69" s="50"/>
      <c r="P69" s="50"/>
    </row>
    <row r="70" spans="1:16" x14ac:dyDescent="0.25">
      <c r="A70" s="50"/>
      <c r="B70" s="50"/>
      <c r="C70" s="50"/>
      <c r="D70" s="50"/>
      <c r="E70" s="50"/>
      <c r="F70" s="50"/>
      <c r="G70" s="50"/>
      <c r="H70" s="50"/>
      <c r="I70" s="50"/>
      <c r="J70" s="50"/>
      <c r="K70" s="50"/>
      <c r="L70" s="50"/>
      <c r="M70" s="50"/>
      <c r="N70" s="50"/>
      <c r="O70" s="50"/>
      <c r="P70" s="50"/>
    </row>
    <row r="71" spans="1:16" x14ac:dyDescent="0.25">
      <c r="A71" s="50"/>
      <c r="B71" s="50"/>
      <c r="C71" s="50"/>
      <c r="D71" s="50"/>
      <c r="E71" s="50"/>
      <c r="F71" s="50"/>
      <c r="G71" s="50"/>
      <c r="H71" s="50"/>
      <c r="I71" s="50"/>
      <c r="J71" s="50"/>
      <c r="K71" s="50"/>
      <c r="L71" s="50"/>
      <c r="M71" s="50"/>
      <c r="N71" s="50"/>
      <c r="O71" s="50"/>
      <c r="P71" s="50"/>
    </row>
    <row r="72" spans="1:16" x14ac:dyDescent="0.25">
      <c r="A72" s="50"/>
      <c r="B72" s="50"/>
      <c r="C72" s="50"/>
      <c r="D72" s="50"/>
      <c r="E72" s="50"/>
      <c r="F72" s="50"/>
      <c r="G72" s="50"/>
      <c r="H72" s="50"/>
      <c r="I72" s="50"/>
      <c r="J72" s="50"/>
      <c r="K72" s="50"/>
      <c r="L72" s="50"/>
      <c r="M72" s="50"/>
      <c r="N72" s="50"/>
      <c r="O72" s="50"/>
      <c r="P72" s="50"/>
    </row>
    <row r="73" spans="1:16" x14ac:dyDescent="0.25">
      <c r="A73" s="50"/>
      <c r="B73" s="50"/>
      <c r="C73" s="50"/>
      <c r="D73" s="50"/>
      <c r="E73" s="50"/>
      <c r="F73" s="50"/>
      <c r="G73" s="50"/>
      <c r="H73" s="50"/>
      <c r="I73" s="50"/>
      <c r="J73" s="50"/>
      <c r="K73" s="50"/>
      <c r="L73" s="50"/>
      <c r="M73" s="50"/>
      <c r="N73" s="50"/>
      <c r="O73" s="50"/>
      <c r="P73" s="50"/>
    </row>
    <row r="74" spans="1:16" x14ac:dyDescent="0.25">
      <c r="A74" s="50"/>
      <c r="B74" s="50"/>
      <c r="C74" s="50"/>
      <c r="D74" s="50"/>
      <c r="E74" s="50"/>
      <c r="F74" s="50"/>
      <c r="G74" s="50"/>
      <c r="H74" s="50"/>
      <c r="I74" s="50"/>
      <c r="J74" s="50"/>
      <c r="K74" s="50"/>
      <c r="L74" s="50"/>
      <c r="M74" s="50"/>
      <c r="N74" s="50"/>
      <c r="O74" s="50"/>
      <c r="P74" s="50"/>
    </row>
    <row r="75" spans="1:16" x14ac:dyDescent="0.25">
      <c r="A75" s="50"/>
      <c r="B75" s="50"/>
      <c r="C75" s="50"/>
      <c r="D75" s="50"/>
      <c r="E75" s="50"/>
      <c r="F75" s="50"/>
      <c r="G75" s="50"/>
      <c r="H75" s="50"/>
      <c r="I75" s="50"/>
      <c r="J75" s="50"/>
      <c r="K75" s="50"/>
      <c r="L75" s="50"/>
      <c r="M75" s="50"/>
      <c r="N75" s="50"/>
      <c r="O75" s="50"/>
      <c r="P75" s="50"/>
    </row>
    <row r="76" spans="1:16" x14ac:dyDescent="0.25">
      <c r="A76" s="50"/>
      <c r="B76" s="50"/>
      <c r="C76" s="50"/>
      <c r="D76" s="50"/>
      <c r="E76" s="50"/>
      <c r="F76" s="50"/>
      <c r="G76" s="50"/>
      <c r="H76" s="50"/>
      <c r="I76" s="50"/>
      <c r="J76" s="50"/>
      <c r="K76" s="50"/>
      <c r="L76" s="50"/>
      <c r="M76" s="50"/>
      <c r="N76" s="50"/>
      <c r="O76" s="50"/>
      <c r="P76" s="50"/>
    </row>
    <row r="77" spans="1:16" x14ac:dyDescent="0.25">
      <c r="A77" s="50"/>
      <c r="B77" s="50"/>
      <c r="C77" s="50"/>
      <c r="D77" s="50"/>
      <c r="E77" s="50"/>
      <c r="F77" s="50"/>
      <c r="G77" s="50"/>
      <c r="H77" s="50"/>
      <c r="I77" s="50"/>
      <c r="J77" s="50"/>
      <c r="K77" s="50"/>
      <c r="L77" s="50"/>
      <c r="M77" s="50"/>
      <c r="N77" s="50"/>
      <c r="O77" s="50"/>
      <c r="P77" s="50"/>
    </row>
    <row r="78" spans="1:16" x14ac:dyDescent="0.25">
      <c r="A78" s="50"/>
      <c r="B78" s="50"/>
      <c r="C78" s="50"/>
      <c r="D78" s="50"/>
      <c r="E78" s="50"/>
      <c r="F78" s="50"/>
      <c r="G78" s="50"/>
      <c r="H78" s="50"/>
      <c r="I78" s="50"/>
      <c r="J78" s="50"/>
      <c r="K78" s="50"/>
      <c r="L78" s="50"/>
      <c r="M78" s="50"/>
      <c r="N78" s="50"/>
      <c r="O78" s="50"/>
      <c r="P78" s="50"/>
    </row>
    <row r="79" spans="1:16" x14ac:dyDescent="0.25">
      <c r="A79" s="50"/>
      <c r="B79" s="50"/>
      <c r="C79" s="50"/>
      <c r="D79" s="50"/>
      <c r="E79" s="50"/>
      <c r="F79" s="50"/>
      <c r="G79" s="50"/>
      <c r="H79" s="50"/>
      <c r="I79" s="50"/>
      <c r="J79" s="50"/>
      <c r="K79" s="50"/>
      <c r="L79" s="50"/>
      <c r="M79" s="50"/>
      <c r="N79" s="50"/>
      <c r="O79" s="50"/>
      <c r="P79" s="50"/>
    </row>
    <row r="80" spans="1:16" x14ac:dyDescent="0.25">
      <c r="A80" s="50"/>
      <c r="B80" s="50"/>
      <c r="C80" s="50"/>
      <c r="D80" s="50"/>
      <c r="E80" s="50"/>
      <c r="F80" s="50"/>
      <c r="G80" s="50"/>
      <c r="H80" s="50"/>
      <c r="I80" s="50"/>
      <c r="J80" s="50"/>
      <c r="K80" s="50"/>
      <c r="L80" s="50"/>
      <c r="M80" s="50"/>
      <c r="N80" s="50"/>
      <c r="O80" s="50"/>
      <c r="P80" s="50"/>
    </row>
    <row r="81" spans="1:16" x14ac:dyDescent="0.25">
      <c r="A81" s="50"/>
      <c r="B81" s="50"/>
      <c r="C81" s="50"/>
      <c r="D81" s="50"/>
      <c r="E81" s="50"/>
      <c r="F81" s="50"/>
      <c r="G81" s="50"/>
      <c r="H81" s="50"/>
      <c r="I81" s="50"/>
      <c r="J81" s="50"/>
      <c r="K81" s="50"/>
      <c r="L81" s="50"/>
      <c r="M81" s="50"/>
      <c r="N81" s="50"/>
      <c r="O81" s="50"/>
      <c r="P81" s="50"/>
    </row>
    <row r="82" spans="1:16" x14ac:dyDescent="0.25">
      <c r="A82" s="50"/>
      <c r="B82" s="50"/>
      <c r="C82" s="50"/>
      <c r="D82" s="50"/>
      <c r="E82" s="50"/>
      <c r="F82" s="50"/>
      <c r="G82" s="50"/>
      <c r="H82" s="50"/>
      <c r="I82" s="50"/>
      <c r="J82" s="50"/>
      <c r="K82" s="50"/>
      <c r="L82" s="50"/>
      <c r="M82" s="50"/>
      <c r="N82" s="50"/>
      <c r="O82" s="50"/>
      <c r="P82" s="50"/>
    </row>
    <row r="83" spans="1:16" x14ac:dyDescent="0.25">
      <c r="A83" s="50"/>
      <c r="B83" s="50"/>
      <c r="C83" s="50"/>
      <c r="D83" s="50"/>
      <c r="E83" s="50"/>
      <c r="F83" s="50"/>
      <c r="G83" s="50"/>
      <c r="H83" s="50"/>
      <c r="I83" s="50"/>
      <c r="J83" s="50"/>
      <c r="K83" s="50"/>
      <c r="L83" s="50"/>
      <c r="M83" s="50"/>
      <c r="N83" s="50"/>
      <c r="O83" s="50"/>
      <c r="P83" s="50"/>
    </row>
    <row r="84" spans="1:16" x14ac:dyDescent="0.25">
      <c r="A84" s="50"/>
      <c r="B84" s="50"/>
      <c r="C84" s="50"/>
      <c r="D84" s="50"/>
      <c r="E84" s="50"/>
      <c r="F84" s="50"/>
      <c r="G84" s="50"/>
      <c r="H84" s="50"/>
      <c r="I84" s="50"/>
      <c r="J84" s="50"/>
      <c r="K84" s="50"/>
      <c r="L84" s="50"/>
      <c r="M84" s="50"/>
      <c r="N84" s="50"/>
      <c r="O84" s="50"/>
      <c r="P84" s="50"/>
    </row>
    <row r="85" spans="1:16" x14ac:dyDescent="0.25">
      <c r="A85" s="50"/>
      <c r="B85" s="50"/>
      <c r="C85" s="50"/>
      <c r="D85" s="50"/>
      <c r="E85" s="50"/>
      <c r="F85" s="50"/>
      <c r="G85" s="50"/>
      <c r="H85" s="50"/>
      <c r="I85" s="50"/>
      <c r="J85" s="50"/>
      <c r="K85" s="50"/>
      <c r="L85" s="50"/>
      <c r="M85" s="50"/>
      <c r="N85" s="50"/>
      <c r="O85" s="50"/>
      <c r="P85" s="50"/>
    </row>
    <row r="86" spans="1:16" x14ac:dyDescent="0.25">
      <c r="A86" s="50"/>
      <c r="B86" s="50"/>
      <c r="C86" s="50"/>
      <c r="D86" s="50"/>
      <c r="E86" s="50"/>
      <c r="F86" s="50"/>
      <c r="G86" s="50"/>
      <c r="H86" s="50"/>
      <c r="I86" s="50"/>
      <c r="J86" s="50"/>
      <c r="K86" s="50"/>
      <c r="L86" s="50"/>
      <c r="M86" s="50"/>
      <c r="N86" s="50"/>
      <c r="O86" s="50"/>
      <c r="P86" s="50"/>
    </row>
    <row r="87" spans="1:16" x14ac:dyDescent="0.25">
      <c r="A87" s="50"/>
      <c r="B87" s="50"/>
      <c r="C87" s="50"/>
      <c r="D87" s="50"/>
      <c r="E87" s="50"/>
      <c r="F87" s="50"/>
      <c r="G87" s="50"/>
      <c r="H87" s="50"/>
      <c r="I87" s="50"/>
      <c r="J87" s="50"/>
      <c r="K87" s="50"/>
      <c r="L87" s="50"/>
      <c r="M87" s="50"/>
      <c r="N87" s="50"/>
      <c r="O87" s="50"/>
      <c r="P87" s="50"/>
    </row>
    <row r="88" spans="1:16" x14ac:dyDescent="0.25">
      <c r="A88" s="50"/>
      <c r="B88" s="50"/>
      <c r="C88" s="50"/>
      <c r="D88" s="50"/>
      <c r="E88" s="50"/>
      <c r="F88" s="50"/>
      <c r="G88" s="50"/>
      <c r="H88" s="50"/>
      <c r="I88" s="50"/>
      <c r="J88" s="50"/>
      <c r="K88" s="50"/>
      <c r="L88" s="50"/>
      <c r="M88" s="50"/>
      <c r="N88" s="50"/>
      <c r="O88" s="50"/>
      <c r="P88" s="50"/>
    </row>
    <row r="89" spans="1:16" x14ac:dyDescent="0.25">
      <c r="A89" s="50"/>
      <c r="B89" s="50"/>
      <c r="C89" s="50"/>
      <c r="D89" s="50"/>
      <c r="E89" s="50"/>
      <c r="F89" s="50"/>
      <c r="G89" s="50"/>
      <c r="H89" s="50"/>
      <c r="I89" s="50"/>
      <c r="J89" s="50"/>
      <c r="K89" s="50"/>
      <c r="L89" s="50"/>
      <c r="M89" s="50"/>
      <c r="N89" s="50"/>
      <c r="O89" s="50"/>
      <c r="P89" s="50"/>
    </row>
    <row r="90" spans="1:16" x14ac:dyDescent="0.25">
      <c r="A90" s="50"/>
      <c r="B90" s="50"/>
      <c r="C90" s="50"/>
      <c r="D90" s="50"/>
      <c r="E90" s="50"/>
      <c r="F90" s="50"/>
      <c r="G90" s="50"/>
      <c r="H90" s="50"/>
      <c r="I90" s="50"/>
      <c r="J90" s="50"/>
      <c r="K90" s="50"/>
      <c r="L90" s="50"/>
      <c r="M90" s="50"/>
      <c r="N90" s="50"/>
      <c r="O90" s="50"/>
      <c r="P90" s="50"/>
    </row>
    <row r="91" spans="1:16" x14ac:dyDescent="0.25">
      <c r="A91" s="50"/>
      <c r="B91" s="50"/>
      <c r="C91" s="50"/>
      <c r="D91" s="50"/>
      <c r="E91" s="50"/>
      <c r="F91" s="50"/>
      <c r="G91" s="50"/>
      <c r="H91" s="50"/>
      <c r="I91" s="50"/>
      <c r="J91" s="50"/>
      <c r="K91" s="50"/>
      <c r="L91" s="50"/>
      <c r="M91" s="50"/>
      <c r="N91" s="50"/>
      <c r="O91" s="50"/>
      <c r="P91" s="50"/>
    </row>
    <row r="92" spans="1:16" x14ac:dyDescent="0.25">
      <c r="A92" s="50"/>
      <c r="B92" s="50"/>
      <c r="C92" s="50"/>
      <c r="D92" s="50"/>
      <c r="E92" s="50"/>
      <c r="F92" s="50"/>
      <c r="G92" s="50"/>
      <c r="H92" s="50"/>
      <c r="I92" s="50"/>
      <c r="J92" s="50"/>
      <c r="K92" s="50"/>
      <c r="L92" s="50"/>
      <c r="M92" s="50"/>
      <c r="N92" s="50"/>
      <c r="O92" s="50"/>
      <c r="P92" s="50"/>
    </row>
    <row r="93" spans="1:16" x14ac:dyDescent="0.25">
      <c r="A93" s="50"/>
      <c r="B93" s="50"/>
      <c r="C93" s="50"/>
      <c r="D93" s="50"/>
      <c r="E93" s="50"/>
      <c r="F93" s="50"/>
      <c r="G93" s="50"/>
      <c r="H93" s="50"/>
      <c r="I93" s="50"/>
      <c r="J93" s="50"/>
      <c r="K93" s="50"/>
      <c r="L93" s="50"/>
      <c r="M93" s="50"/>
      <c r="N93" s="50"/>
      <c r="O93" s="50"/>
      <c r="P93" s="50"/>
    </row>
    <row r="94" spans="1:16" x14ac:dyDescent="0.25">
      <c r="A94" s="50"/>
      <c r="B94" s="50"/>
      <c r="C94" s="50"/>
      <c r="D94" s="50"/>
      <c r="E94" s="50"/>
      <c r="F94" s="50"/>
      <c r="G94" s="50"/>
      <c r="H94" s="50"/>
      <c r="I94" s="50"/>
      <c r="J94" s="50"/>
      <c r="K94" s="50"/>
      <c r="L94" s="50"/>
      <c r="M94" s="50"/>
      <c r="N94" s="50"/>
      <c r="O94" s="50"/>
      <c r="P94" s="50"/>
    </row>
  </sheetData>
  <sheetProtection algorithmName="SHA-512" hashValue="dWVoKFJ3qtVyIjEjN6bZWJ5azdxYL7ZpVYmQm0tbUk/MyggX9XblnTEbUK1L3qs3lpjanHgmyJXpCvwrZQjnrA==" saltValue="RjX+BEkBqWN5PcT+AJjEtQ==" spinCount="100000" sheet="1" objects="1" scenarios="1"/>
  <mergeCells count="15">
    <mergeCell ref="C34:K34"/>
    <mergeCell ref="C35:K35"/>
    <mergeCell ref="C36:K37"/>
    <mergeCell ref="C25:K25"/>
    <mergeCell ref="C27:I27"/>
    <mergeCell ref="C30:K30"/>
    <mergeCell ref="C31:K31"/>
    <mergeCell ref="C32:K32"/>
    <mergeCell ref="C33:K33"/>
    <mergeCell ref="C22:K22"/>
    <mergeCell ref="B10:E10"/>
    <mergeCell ref="C13:K13"/>
    <mergeCell ref="C14:K14"/>
    <mergeCell ref="C16:K16"/>
    <mergeCell ref="C19:K19"/>
  </mergeCells>
  <hyperlinks>
    <hyperlink ref="F8" location="'Detailed FCiv BUDGET 2023-2025'!A1" display="'Detailed FCiv BUDGET 2023-2025'!A1" xr:uid="{C35022DB-EF0E-4B0C-8633-AA39E63EBD36}"/>
    <hyperlink ref="J27" location="'Detailed FCiv BUDGET 2023-2025'!P9" display="'Detailed FCiv BUDGET 2023-2025'!P9" xr:uid="{59AEE8FA-4BBB-42E9-B4A3-993F2D4CB52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4AA5F-A715-4016-9FD9-F5AD5CA3F31F}">
  <dimension ref="B1:P32"/>
  <sheetViews>
    <sheetView workbookViewId="0">
      <selection activeCell="B11" sqref="B11"/>
    </sheetView>
  </sheetViews>
  <sheetFormatPr defaultColWidth="11.85546875" defaultRowHeight="15" x14ac:dyDescent="0.25"/>
  <cols>
    <col min="1" max="1" width="3.5703125" style="37" customWidth="1"/>
    <col min="2" max="2" width="50.28515625" style="37" customWidth="1"/>
    <col min="3" max="3" width="24.28515625" style="37" customWidth="1"/>
    <col min="4" max="4" width="23.5703125" style="37" customWidth="1"/>
    <col min="5" max="5" width="23.7109375" style="38" customWidth="1"/>
    <col min="6" max="6" width="21.5703125" style="38" customWidth="1"/>
    <col min="7" max="7" width="18.85546875" style="38" customWidth="1"/>
    <col min="8" max="8" width="18.140625" style="38" customWidth="1"/>
    <col min="9" max="9" width="19" style="38" customWidth="1"/>
    <col min="10" max="10" width="18.28515625" style="107" customWidth="1"/>
    <col min="11" max="11" width="11.140625" style="39" customWidth="1"/>
    <col min="12" max="12" width="58.85546875" style="37" customWidth="1"/>
    <col min="13" max="13" width="11.85546875" style="37"/>
    <col min="14" max="14" width="14.85546875" style="37" bestFit="1" customWidth="1"/>
    <col min="15" max="15" width="13.140625" style="37" bestFit="1" customWidth="1"/>
    <col min="16" max="16" width="12.5703125" style="37" customWidth="1"/>
    <col min="17" max="16384" width="11.85546875" style="37"/>
  </cols>
  <sheetData>
    <row r="1" spans="2:16" ht="15.75" thickBot="1" x14ac:dyDescent="0.3"/>
    <row r="2" spans="2:16" ht="63.75" customHeight="1" x14ac:dyDescent="0.25">
      <c r="B2" s="40"/>
      <c r="C2" s="41"/>
      <c r="D2" s="41"/>
      <c r="E2" s="42"/>
      <c r="F2" s="42"/>
      <c r="G2" s="42"/>
      <c r="H2" s="42"/>
      <c r="I2" s="43"/>
      <c r="J2" s="108"/>
      <c r="K2" s="44"/>
      <c r="L2" s="45"/>
    </row>
    <row r="3" spans="2:16" s="50" customFormat="1" ht="20.85" customHeight="1" x14ac:dyDescent="0.25">
      <c r="B3" s="404" t="str">
        <f>'Detailed FCiv BUDGET 2024-2026'!A5</f>
        <v>Strengthen Agency for Social Accountablility (SASA)</v>
      </c>
      <c r="C3" s="47"/>
      <c r="D3" s="47"/>
      <c r="E3" s="47"/>
      <c r="F3" s="47"/>
      <c r="G3" s="47"/>
      <c r="H3" s="47"/>
      <c r="I3" s="47"/>
      <c r="J3" s="47"/>
      <c r="K3" s="46"/>
      <c r="L3" s="49"/>
    </row>
    <row r="4" spans="2:16" s="50" customFormat="1" ht="20.85" customHeight="1" x14ac:dyDescent="0.25">
      <c r="B4" s="51" t="s">
        <v>410</v>
      </c>
      <c r="C4" s="371" t="str">
        <f>'Detailed FCiv BUDGET 2024-2026'!C1</f>
        <v>Organisation:</v>
      </c>
      <c r="D4" s="372">
        <f>'Detailed FCiv BUDGET 2024-2026'!C2</f>
        <v>0</v>
      </c>
      <c r="E4" s="47"/>
      <c r="F4" s="47"/>
      <c r="G4" s="47"/>
      <c r="H4" s="377"/>
      <c r="I4" s="387" t="s">
        <v>531</v>
      </c>
      <c r="J4" s="398"/>
      <c r="K4" s="46"/>
      <c r="L4" s="49"/>
    </row>
    <row r="5" spans="2:16" s="50" customFormat="1" ht="20.85" customHeight="1" x14ac:dyDescent="0.25">
      <c r="B5" s="399" t="s">
        <v>409</v>
      </c>
      <c r="C5" s="395" t="str">
        <f>'Detailed FCiv BUDGET 2024-2026'!J2</f>
        <v>Intervention Number:</v>
      </c>
      <c r="D5" s="396">
        <f>'Detailed FCiv BUDGET 2024-2026'!K2</f>
        <v>0</v>
      </c>
      <c r="E5" s="403" t="s">
        <v>411</v>
      </c>
      <c r="F5" s="397" t="str">
        <f>'Detailed FCiv BUDGET 2024-2026'!K4</f>
        <v>KES</v>
      </c>
      <c r="G5" s="373">
        <f>'Detailed FCiv BUDGET 2024-2026'!K6</f>
        <v>125</v>
      </c>
      <c r="H5" s="47"/>
      <c r="I5" s="48"/>
      <c r="J5" s="400"/>
      <c r="K5" s="46"/>
      <c r="L5" s="49"/>
    </row>
    <row r="6" spans="2:16" ht="31.5" x14ac:dyDescent="0.25">
      <c r="B6" s="52" t="s">
        <v>184</v>
      </c>
      <c r="C6" s="401" t="s">
        <v>528</v>
      </c>
      <c r="D6" s="401" t="s">
        <v>529</v>
      </c>
      <c r="E6" s="401" t="s">
        <v>530</v>
      </c>
      <c r="F6" s="378" t="s">
        <v>185</v>
      </c>
      <c r="G6" s="401" t="s">
        <v>528</v>
      </c>
      <c r="H6" s="401" t="s">
        <v>529</v>
      </c>
      <c r="I6" s="401" t="s">
        <v>530</v>
      </c>
      <c r="J6" s="379" t="s">
        <v>186</v>
      </c>
      <c r="K6" s="53"/>
      <c r="L6" s="54" t="s">
        <v>187</v>
      </c>
    </row>
    <row r="7" spans="2:16" ht="15.75" x14ac:dyDescent="0.25">
      <c r="B7" s="52"/>
      <c r="C7" s="402" t="s">
        <v>157</v>
      </c>
      <c r="D7" s="402" t="s">
        <v>157</v>
      </c>
      <c r="E7" s="402" t="s">
        <v>157</v>
      </c>
      <c r="F7" s="402" t="s">
        <v>157</v>
      </c>
      <c r="G7" s="402" t="s">
        <v>7</v>
      </c>
      <c r="H7" s="380" t="s">
        <v>7</v>
      </c>
      <c r="I7" s="381" t="s">
        <v>7</v>
      </c>
      <c r="J7" s="379" t="s">
        <v>7</v>
      </c>
      <c r="K7" s="53" t="s">
        <v>199</v>
      </c>
      <c r="L7" s="54"/>
    </row>
    <row r="8" spans="2:16" ht="15.75" x14ac:dyDescent="0.25">
      <c r="B8" s="55"/>
      <c r="C8" s="56"/>
      <c r="D8" s="56"/>
      <c r="E8" s="57"/>
      <c r="F8" s="57"/>
      <c r="G8" s="57"/>
      <c r="H8" s="57"/>
      <c r="I8" s="58"/>
      <c r="J8" s="109"/>
      <c r="K8" s="59"/>
      <c r="L8" s="60"/>
      <c r="O8" s="61"/>
      <c r="P8" s="62"/>
    </row>
    <row r="9" spans="2:16" ht="15.75" x14ac:dyDescent="0.25">
      <c r="B9" s="382" t="str">
        <f>'Detailed FCiv BUDGET 2024-2026'!B12</f>
        <v>Outcome 1: (write the outcome here)</v>
      </c>
      <c r="C9" s="63">
        <f>'Detailed FCiv BUDGET 2024-2026'!I116</f>
        <v>50000</v>
      </c>
      <c r="D9" s="63">
        <f>'Detailed FCiv BUDGET 2024-2026'!J116</f>
        <v>30000</v>
      </c>
      <c r="E9" s="63">
        <f>'Detailed FCiv BUDGET 2024-2026'!K116</f>
        <v>10000</v>
      </c>
      <c r="F9" s="57">
        <f>SUM(C9:E9)</f>
        <v>90000</v>
      </c>
      <c r="G9" s="57">
        <f>'Detailed FCiv BUDGET 2024-2026'!M116</f>
        <v>400</v>
      </c>
      <c r="H9" s="57">
        <f>'Detailed FCiv BUDGET 2024-2026'!N116</f>
        <v>240</v>
      </c>
      <c r="I9" s="57">
        <f>'Detailed FCiv BUDGET 2024-2026'!O116</f>
        <v>80</v>
      </c>
      <c r="J9" s="109">
        <f>SUM(G9:I9)</f>
        <v>720</v>
      </c>
      <c r="K9" s="64"/>
      <c r="L9" s="142"/>
      <c r="O9" s="61"/>
      <c r="P9" s="62"/>
    </row>
    <row r="10" spans="2:16" ht="15.75" x14ac:dyDescent="0.25">
      <c r="B10" s="382" t="str">
        <f>'Detailed FCiv BUDGET 2024-2026'!B117</f>
        <v>Outcome 2: (write the outcome here)</v>
      </c>
      <c r="C10" s="63">
        <f>'Detailed FCiv BUDGET 2024-2026'!I221</f>
        <v>0</v>
      </c>
      <c r="D10" s="63">
        <f>'Detailed FCiv BUDGET 2024-2026'!J221</f>
        <v>0</v>
      </c>
      <c r="E10" s="63">
        <f>'Detailed FCiv BUDGET 2024-2026'!K221</f>
        <v>0</v>
      </c>
      <c r="F10" s="57">
        <f t="shared" ref="F10:F11" si="0">SUM(C10:E10)</f>
        <v>0</v>
      </c>
      <c r="G10" s="57">
        <f>'Detailed FCiv BUDGET 2024-2026'!M221</f>
        <v>0</v>
      </c>
      <c r="H10" s="57">
        <f>'Detailed FCiv BUDGET 2024-2026'!N221</f>
        <v>0</v>
      </c>
      <c r="I10" s="57">
        <f>'Detailed FCiv BUDGET 2024-2026'!O221</f>
        <v>0</v>
      </c>
      <c r="J10" s="109">
        <f t="shared" ref="J10:J11" si="1">SUM(G10:I10)</f>
        <v>0</v>
      </c>
      <c r="K10" s="64"/>
      <c r="L10" s="142"/>
      <c r="O10" s="61"/>
      <c r="P10" s="62"/>
    </row>
    <row r="11" spans="2:16" ht="15.75" x14ac:dyDescent="0.25">
      <c r="B11" s="382" t="str">
        <f>'Detailed FCiv BUDGET 2024-2026'!B222</f>
        <v>Outcome 3: (write the outcome here)</v>
      </c>
      <c r="C11" s="63">
        <f>'Detailed FCiv BUDGET 2024-2026'!I326</f>
        <v>0</v>
      </c>
      <c r="D11" s="63">
        <f>'Detailed FCiv BUDGET 2024-2026'!J326</f>
        <v>0</v>
      </c>
      <c r="E11" s="63">
        <f>'Detailed FCiv BUDGET 2024-2026'!K326</f>
        <v>0</v>
      </c>
      <c r="F11" s="57">
        <f t="shared" si="0"/>
        <v>0</v>
      </c>
      <c r="G11" s="57">
        <f>'Detailed FCiv BUDGET 2024-2026'!M326</f>
        <v>0</v>
      </c>
      <c r="H11" s="57">
        <f>'Detailed FCiv BUDGET 2024-2026'!N326</f>
        <v>0</v>
      </c>
      <c r="I11" s="57">
        <f>'Detailed FCiv BUDGET 2024-2026'!O326</f>
        <v>0</v>
      </c>
      <c r="J11" s="109">
        <f t="shared" si="1"/>
        <v>0</v>
      </c>
      <c r="K11" s="64"/>
      <c r="L11" s="142"/>
      <c r="O11" s="61"/>
      <c r="P11" s="62"/>
    </row>
    <row r="12" spans="2:16" s="69" customFormat="1" ht="15.75" x14ac:dyDescent="0.25">
      <c r="B12" s="65" t="s">
        <v>188</v>
      </c>
      <c r="C12" s="66">
        <f>SUM(C9:C11)</f>
        <v>50000</v>
      </c>
      <c r="D12" s="66">
        <f t="shared" ref="D12:J12" si="2">SUM(D9:D11)</f>
        <v>30000</v>
      </c>
      <c r="E12" s="66">
        <f t="shared" si="2"/>
        <v>10000</v>
      </c>
      <c r="F12" s="66">
        <f t="shared" si="2"/>
        <v>90000</v>
      </c>
      <c r="G12" s="66">
        <f t="shared" si="2"/>
        <v>400</v>
      </c>
      <c r="H12" s="66">
        <f t="shared" si="2"/>
        <v>240</v>
      </c>
      <c r="I12" s="66">
        <f t="shared" si="2"/>
        <v>80</v>
      </c>
      <c r="J12" s="66">
        <f t="shared" si="2"/>
        <v>720</v>
      </c>
      <c r="K12" s="67"/>
      <c r="L12" s="68"/>
      <c r="O12" s="70"/>
      <c r="P12" s="62"/>
    </row>
    <row r="13" spans="2:16" ht="15.75" x14ac:dyDescent="0.25">
      <c r="B13" s="55"/>
      <c r="C13" s="56"/>
      <c r="D13" s="56"/>
      <c r="E13" s="57"/>
      <c r="F13" s="57"/>
      <c r="G13" s="57"/>
      <c r="H13" s="57"/>
      <c r="I13" s="58"/>
      <c r="J13" s="109"/>
      <c r="K13" s="59"/>
      <c r="L13" s="60"/>
      <c r="O13" s="61"/>
      <c r="P13" s="62"/>
    </row>
    <row r="14" spans="2:16" ht="15.75" x14ac:dyDescent="0.25">
      <c r="B14" s="36" t="s">
        <v>72</v>
      </c>
      <c r="C14" s="63">
        <f>'Detailed FCiv BUDGET 2024-2026'!I348</f>
        <v>0</v>
      </c>
      <c r="D14" s="63">
        <f>'Detailed FCiv BUDGET 2024-2026'!J348</f>
        <v>0</v>
      </c>
      <c r="E14" s="63">
        <f>'Detailed FCiv BUDGET 2024-2026'!K348</f>
        <v>0</v>
      </c>
      <c r="F14" s="57">
        <f>SUM(C14:E14)</f>
        <v>0</v>
      </c>
      <c r="G14" s="57">
        <f>'Detailed FCiv BUDGET 2024-2026'!M348</f>
        <v>0</v>
      </c>
      <c r="H14" s="57">
        <f>'Detailed FCiv BUDGET 2024-2026'!N348</f>
        <v>0</v>
      </c>
      <c r="I14" s="57">
        <f>'Detailed FCiv BUDGET 2024-2026'!O348</f>
        <v>0</v>
      </c>
      <c r="J14" s="109">
        <f>SUM(G14:I14)</f>
        <v>0</v>
      </c>
      <c r="K14" s="64"/>
      <c r="L14" s="142"/>
      <c r="O14" s="61"/>
      <c r="P14" s="62"/>
    </row>
    <row r="15" spans="2:16" ht="15.75" x14ac:dyDescent="0.25">
      <c r="B15" s="36" t="s">
        <v>189</v>
      </c>
      <c r="C15" s="63">
        <f>'Detailed FCiv BUDGET 2024-2026'!I365</f>
        <v>0</v>
      </c>
      <c r="D15" s="63">
        <f>'Detailed FCiv BUDGET 2024-2026'!J365</f>
        <v>0</v>
      </c>
      <c r="E15" s="63">
        <f>'Detailed FCiv BUDGET 2024-2026'!K365</f>
        <v>0</v>
      </c>
      <c r="F15" s="57">
        <f t="shared" ref="F15:F17" si="3">SUM(C15:E15)</f>
        <v>0</v>
      </c>
      <c r="G15" s="57">
        <f>'Detailed FCiv BUDGET 2024-2026'!M365</f>
        <v>0</v>
      </c>
      <c r="H15" s="57">
        <f>'Detailed FCiv BUDGET 2024-2026'!N365</f>
        <v>0</v>
      </c>
      <c r="I15" s="57">
        <f>'Detailed FCiv BUDGET 2024-2026'!O365</f>
        <v>0</v>
      </c>
      <c r="J15" s="109">
        <f>SUM(G15:I15)</f>
        <v>0</v>
      </c>
      <c r="K15" s="64"/>
      <c r="L15" s="142"/>
      <c r="O15" s="61"/>
      <c r="P15" s="62"/>
    </row>
    <row r="16" spans="2:16" ht="15.75" x14ac:dyDescent="0.25">
      <c r="B16" s="36" t="s">
        <v>190</v>
      </c>
      <c r="C16" s="63">
        <f>'Detailed FCiv BUDGET 2024-2026'!I383</f>
        <v>0</v>
      </c>
      <c r="D16" s="63">
        <f>'Detailed FCiv BUDGET 2024-2026'!J383</f>
        <v>0</v>
      </c>
      <c r="E16" s="63">
        <f>'Detailed FCiv BUDGET 2024-2026'!K383</f>
        <v>0</v>
      </c>
      <c r="F16" s="57">
        <f t="shared" si="3"/>
        <v>0</v>
      </c>
      <c r="G16" s="57">
        <f>'Detailed FCiv BUDGET 2024-2026'!M383</f>
        <v>0</v>
      </c>
      <c r="H16" s="57">
        <f>'Detailed FCiv BUDGET 2024-2026'!N383</f>
        <v>0</v>
      </c>
      <c r="I16" s="57">
        <f>'Detailed FCiv BUDGET 2024-2026'!O383</f>
        <v>0</v>
      </c>
      <c r="J16" s="109">
        <f>SUM(G16:I16)</f>
        <v>0</v>
      </c>
      <c r="K16" s="64"/>
      <c r="L16" s="142"/>
      <c r="O16" s="61"/>
      <c r="P16" s="62"/>
    </row>
    <row r="17" spans="2:16" ht="15.75" x14ac:dyDescent="0.25">
      <c r="B17" s="36" t="s">
        <v>107</v>
      </c>
      <c r="C17" s="63">
        <f>'Detailed FCiv BUDGET 2024-2026'!I401</f>
        <v>0</v>
      </c>
      <c r="D17" s="63">
        <f>'Detailed FCiv BUDGET 2024-2026'!J401</f>
        <v>0</v>
      </c>
      <c r="E17" s="63">
        <f>'Detailed FCiv BUDGET 2024-2026'!K401</f>
        <v>0</v>
      </c>
      <c r="F17" s="57">
        <f t="shared" si="3"/>
        <v>0</v>
      </c>
      <c r="G17" s="57">
        <f>'Detailed FCiv BUDGET 2024-2026'!M401</f>
        <v>0</v>
      </c>
      <c r="H17" s="57">
        <f>'Detailed FCiv BUDGET 2024-2026'!N401</f>
        <v>0</v>
      </c>
      <c r="I17" s="57">
        <f>'Detailed FCiv BUDGET 2024-2026'!O401</f>
        <v>0</v>
      </c>
      <c r="J17" s="109">
        <f>SUM(G17:I17)</f>
        <v>0</v>
      </c>
      <c r="K17" s="64"/>
      <c r="L17" s="142"/>
      <c r="O17" s="61"/>
      <c r="P17" s="62"/>
    </row>
    <row r="18" spans="2:16" s="69" customFormat="1" ht="15.75" x14ac:dyDescent="0.25">
      <c r="B18" s="65" t="s">
        <v>191</v>
      </c>
      <c r="C18" s="66">
        <f>SUM(C14:C17)</f>
        <v>0</v>
      </c>
      <c r="D18" s="66">
        <f t="shared" ref="D18:J18" si="4">SUM(D14:D17)</f>
        <v>0</v>
      </c>
      <c r="E18" s="66">
        <f t="shared" si="4"/>
        <v>0</v>
      </c>
      <c r="F18" s="66">
        <f t="shared" si="4"/>
        <v>0</v>
      </c>
      <c r="G18" s="66">
        <f t="shared" si="4"/>
        <v>0</v>
      </c>
      <c r="H18" s="66">
        <f t="shared" si="4"/>
        <v>0</v>
      </c>
      <c r="I18" s="66">
        <f t="shared" si="4"/>
        <v>0</v>
      </c>
      <c r="J18" s="66">
        <f t="shared" si="4"/>
        <v>0</v>
      </c>
      <c r="K18" s="71"/>
      <c r="L18" s="68"/>
      <c r="O18" s="70"/>
      <c r="P18" s="62"/>
    </row>
    <row r="19" spans="2:16" s="69" customFormat="1" ht="15.75" x14ac:dyDescent="0.25">
      <c r="B19" s="72"/>
      <c r="C19" s="56"/>
      <c r="D19" s="56"/>
      <c r="E19" s="56"/>
      <c r="F19" s="56"/>
      <c r="G19" s="56"/>
      <c r="H19" s="56"/>
      <c r="I19" s="56"/>
      <c r="J19" s="63"/>
      <c r="K19" s="56"/>
      <c r="L19" s="60"/>
      <c r="O19" s="70"/>
      <c r="P19" s="62"/>
    </row>
    <row r="20" spans="2:16" ht="15.75" x14ac:dyDescent="0.25">
      <c r="B20" s="65" t="s">
        <v>192</v>
      </c>
      <c r="C20" s="73">
        <f>SUM(C18,C12)</f>
        <v>50000</v>
      </c>
      <c r="D20" s="73">
        <f t="shared" ref="D20:J20" si="5">SUM(D18,D12)</f>
        <v>30000</v>
      </c>
      <c r="E20" s="73">
        <f t="shared" si="5"/>
        <v>10000</v>
      </c>
      <c r="F20" s="73">
        <f t="shared" si="5"/>
        <v>90000</v>
      </c>
      <c r="G20" s="73">
        <f t="shared" si="5"/>
        <v>400</v>
      </c>
      <c r="H20" s="73">
        <f t="shared" si="5"/>
        <v>240</v>
      </c>
      <c r="I20" s="73">
        <f t="shared" si="5"/>
        <v>80</v>
      </c>
      <c r="J20" s="73">
        <f t="shared" si="5"/>
        <v>720</v>
      </c>
      <c r="K20" s="112">
        <f>J20/J27</f>
        <v>0.54347826086956519</v>
      </c>
      <c r="L20" s="74"/>
      <c r="O20" s="61"/>
      <c r="P20" s="62"/>
    </row>
    <row r="21" spans="2:16" s="429" customFormat="1" ht="15.75" x14ac:dyDescent="0.25">
      <c r="B21" s="424"/>
      <c r="C21" s="425"/>
      <c r="D21" s="425"/>
      <c r="E21" s="425"/>
      <c r="F21" s="425"/>
      <c r="G21" s="425"/>
      <c r="H21" s="425"/>
      <c r="I21" s="425"/>
      <c r="J21" s="426"/>
      <c r="K21" s="427"/>
      <c r="L21" s="428"/>
      <c r="O21" s="430"/>
      <c r="P21" s="431"/>
    </row>
    <row r="22" spans="2:16" ht="15.75" x14ac:dyDescent="0.25">
      <c r="B22" s="36" t="s">
        <v>121</v>
      </c>
      <c r="C22" s="63">
        <f>'Detailed FCiv BUDGET 2024-2026'!I422</f>
        <v>27000</v>
      </c>
      <c r="D22" s="63">
        <f>'Detailed FCiv BUDGET 2024-2026'!J422</f>
        <v>18000</v>
      </c>
      <c r="E22" s="63">
        <f>'Detailed FCiv BUDGET 2024-2026'!K422</f>
        <v>18000</v>
      </c>
      <c r="F22" s="57">
        <f>SUM(C22:E22)</f>
        <v>63000</v>
      </c>
      <c r="G22" s="57">
        <f>'Detailed FCiv BUDGET 2024-2026'!M422</f>
        <v>216</v>
      </c>
      <c r="H22" s="57">
        <f>'Detailed FCiv BUDGET 2024-2026'!N422</f>
        <v>144</v>
      </c>
      <c r="I22" s="57">
        <f>'Detailed FCiv BUDGET 2024-2026'!O422</f>
        <v>144</v>
      </c>
      <c r="J22" s="109">
        <f>SUM(G22:I22)</f>
        <v>504</v>
      </c>
      <c r="K22" s="64"/>
      <c r="L22" s="142"/>
      <c r="O22" s="61"/>
      <c r="P22" s="62"/>
    </row>
    <row r="23" spans="2:16" ht="15.75" x14ac:dyDescent="0.25">
      <c r="B23" s="36" t="s">
        <v>135</v>
      </c>
      <c r="C23" s="63">
        <f>'Detailed FCiv BUDGET 2024-2026'!I439</f>
        <v>5400</v>
      </c>
      <c r="D23" s="63">
        <f>'Detailed FCiv BUDGET 2024-2026'!J439</f>
        <v>3600</v>
      </c>
      <c r="E23" s="63">
        <f>'Detailed FCiv BUDGET 2024-2026'!K439</f>
        <v>3600</v>
      </c>
      <c r="F23" s="57">
        <f>SUM(C23:E23)</f>
        <v>12600</v>
      </c>
      <c r="G23" s="57">
        <f>'Detailed FCiv BUDGET 2024-2026'!M439</f>
        <v>43.2</v>
      </c>
      <c r="H23" s="57">
        <f>'Detailed FCiv BUDGET 2024-2026'!N439</f>
        <v>28.8</v>
      </c>
      <c r="I23" s="57">
        <f>'Detailed FCiv BUDGET 2024-2026'!O439</f>
        <v>28.8</v>
      </c>
      <c r="J23" s="109">
        <f>SUM(G23:I23)</f>
        <v>100.8</v>
      </c>
      <c r="K23" s="64"/>
      <c r="L23" s="142"/>
      <c r="O23" s="61"/>
      <c r="P23" s="62"/>
    </row>
    <row r="24" spans="2:16" s="69" customFormat="1" ht="15.75" x14ac:dyDescent="0.25">
      <c r="B24" s="65" t="s">
        <v>193</v>
      </c>
      <c r="C24" s="73">
        <f>SUM(C22:C23)</f>
        <v>32400</v>
      </c>
      <c r="D24" s="73">
        <f t="shared" ref="D24:J24" si="6">SUM(D22:D23)</f>
        <v>21600</v>
      </c>
      <c r="E24" s="73">
        <f t="shared" si="6"/>
        <v>21600</v>
      </c>
      <c r="F24" s="73">
        <f t="shared" si="6"/>
        <v>75600</v>
      </c>
      <c r="G24" s="73">
        <f t="shared" si="6"/>
        <v>259.2</v>
      </c>
      <c r="H24" s="73">
        <f t="shared" si="6"/>
        <v>172.8</v>
      </c>
      <c r="I24" s="73">
        <f t="shared" si="6"/>
        <v>172.8</v>
      </c>
      <c r="J24" s="73">
        <f t="shared" si="6"/>
        <v>604.79999999999995</v>
      </c>
      <c r="K24" s="112">
        <f>J24/J27</f>
        <v>0.45652173913043476</v>
      </c>
      <c r="L24" s="74"/>
      <c r="O24" s="70"/>
      <c r="P24" s="62"/>
    </row>
    <row r="25" spans="2:16" ht="15.75" x14ac:dyDescent="0.25">
      <c r="B25" s="75"/>
      <c r="C25" s="76"/>
      <c r="D25" s="76"/>
      <c r="E25" s="77"/>
      <c r="F25" s="77"/>
      <c r="G25" s="77"/>
      <c r="H25" s="77"/>
      <c r="I25" s="78"/>
      <c r="J25" s="110"/>
      <c r="K25" s="79"/>
      <c r="L25" s="432"/>
      <c r="O25" s="61"/>
      <c r="P25" s="62"/>
    </row>
    <row r="26" spans="2:16" ht="15.75" x14ac:dyDescent="0.25">
      <c r="B26" s="75"/>
      <c r="C26" s="76"/>
      <c r="D26" s="76"/>
      <c r="E26" s="77"/>
      <c r="F26" s="77"/>
      <c r="G26" s="77"/>
      <c r="H26" s="77"/>
      <c r="I26" s="78"/>
      <c r="J26" s="110"/>
      <c r="K26" s="79"/>
      <c r="L26" s="432"/>
      <c r="O26" s="61"/>
      <c r="P26" s="62"/>
    </row>
    <row r="27" spans="2:16" ht="18.75" x14ac:dyDescent="0.3">
      <c r="B27" s="80" t="s">
        <v>194</v>
      </c>
      <c r="C27" s="81">
        <f>SUM(C24+C20)</f>
        <v>82400</v>
      </c>
      <c r="D27" s="81">
        <f t="shared" ref="D27:K27" si="7">SUM(D24+D20)</f>
        <v>51600</v>
      </c>
      <c r="E27" s="81">
        <f t="shared" si="7"/>
        <v>31600</v>
      </c>
      <c r="F27" s="81">
        <f t="shared" si="7"/>
        <v>165600</v>
      </c>
      <c r="G27" s="81">
        <f t="shared" si="7"/>
        <v>659.2</v>
      </c>
      <c r="H27" s="81">
        <f t="shared" si="7"/>
        <v>412.8</v>
      </c>
      <c r="I27" s="81">
        <f t="shared" si="7"/>
        <v>252.8</v>
      </c>
      <c r="J27" s="81">
        <f t="shared" si="7"/>
        <v>1324.8</v>
      </c>
      <c r="K27" s="394">
        <f t="shared" si="7"/>
        <v>1</v>
      </c>
      <c r="L27" s="82"/>
      <c r="N27" s="83"/>
      <c r="O27" s="61"/>
      <c r="P27" s="62"/>
    </row>
    <row r="28" spans="2:16" ht="16.5" thickBot="1" x14ac:dyDescent="0.3">
      <c r="B28" s="84"/>
      <c r="C28" s="85"/>
      <c r="D28" s="85"/>
      <c r="E28" s="86"/>
      <c r="F28" s="86"/>
      <c r="G28" s="86"/>
      <c r="H28" s="86"/>
      <c r="I28" s="87"/>
      <c r="J28" s="111"/>
      <c r="K28" s="88"/>
      <c r="L28" s="89"/>
      <c r="N28" s="83"/>
    </row>
    <row r="29" spans="2:16" s="419" customFormat="1" ht="12" x14ac:dyDescent="0.2">
      <c r="E29" s="420"/>
      <c r="F29" s="421" t="str">
        <f>IF(F27=SUM('Detailed FCiv BUDGET 2024-2026'!I443:K443),"OK", "ERROR")</f>
        <v>OK</v>
      </c>
      <c r="G29" s="420"/>
      <c r="H29" s="420"/>
      <c r="I29" s="420"/>
      <c r="J29" s="422" t="str">
        <f>IF(J27=SUM('Detailed FCiv BUDGET 2024-2026'!M443:O443),"OK", "ERROR")</f>
        <v>OK</v>
      </c>
      <c r="K29" s="423"/>
    </row>
    <row r="30" spans="2:16" x14ac:dyDescent="0.25">
      <c r="C30" s="90"/>
      <c r="D30" s="90"/>
      <c r="F30" s="418"/>
      <c r="L30" s="91"/>
      <c r="N30" s="83"/>
    </row>
    <row r="31" spans="2:16" x14ac:dyDescent="0.25">
      <c r="L31" s="91"/>
    </row>
    <row r="32" spans="2:16" x14ac:dyDescent="0.25">
      <c r="K32" s="92"/>
    </row>
  </sheetData>
  <sheetProtection algorithmName="SHA-512" hashValue="BuJjC9i3QQciYGjZ1vjQ6PZupGEc5DKEROTx9YjMm998SlZRP2s4COfqXs7jgG3ImyIBOh5ztXL8ImhlBzwj2Q==" saltValue="75V4jLNNcJxrulYo+14T/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8FEC-D683-428A-B772-B56899269D7B}">
  <sheetPr>
    <pageSetUpPr fitToPage="1"/>
  </sheetPr>
  <dimension ref="A1:V664"/>
  <sheetViews>
    <sheetView tabSelected="1" zoomScale="85" zoomScaleNormal="85" workbookViewId="0">
      <pane ySplit="9" topLeftCell="A10" activePane="bottomLeft" state="frozen"/>
      <selection pane="bottomLeft" activeCell="C2" sqref="C2:H2"/>
    </sheetView>
  </sheetViews>
  <sheetFormatPr defaultColWidth="9.42578125" defaultRowHeight="15.75" x14ac:dyDescent="0.25"/>
  <cols>
    <col min="1" max="1" width="9.85546875" style="274" customWidth="1"/>
    <col min="2" max="2" width="82.140625" style="1" customWidth="1"/>
    <col min="3" max="4" width="18.140625" style="1" customWidth="1"/>
    <col min="5" max="5" width="10.7109375" style="345" customWidth="1"/>
    <col min="6" max="6" width="18.28515625" style="346" bestFit="1" customWidth="1"/>
    <col min="7" max="7" width="12.5703125" style="347" customWidth="1"/>
    <col min="8" max="8" width="21.85546875" style="15" customWidth="1"/>
    <col min="9" max="11" width="21.85546875" style="348" customWidth="1"/>
    <col min="12" max="12" width="18.7109375" style="348" customWidth="1"/>
    <col min="13" max="15" width="18.7109375" style="351" customWidth="1"/>
    <col min="16" max="16" width="13.85546875" style="370" customWidth="1"/>
    <col min="17" max="17" width="88.28515625" style="351" customWidth="1"/>
    <col min="18" max="18" width="10.85546875" style="140" customWidth="1"/>
    <col min="19" max="19" width="9.85546875" style="140" customWidth="1"/>
    <col min="20" max="20" width="15.140625" style="415" customWidth="1"/>
    <col min="21" max="21" width="11.140625" style="415" customWidth="1"/>
    <col min="22" max="16384" width="9.42578125" style="140"/>
  </cols>
  <sheetData>
    <row r="1" spans="1:21" s="1" customFormat="1" ht="15.75" customHeight="1" x14ac:dyDescent="0.25">
      <c r="A1" s="179"/>
      <c r="B1" s="179"/>
      <c r="C1" s="180" t="s">
        <v>400</v>
      </c>
      <c r="D1" s="180"/>
      <c r="E1" s="181"/>
      <c r="F1" s="179"/>
      <c r="G1" s="179"/>
      <c r="H1" s="182"/>
      <c r="I1" s="183"/>
      <c r="J1" s="183"/>
      <c r="K1" s="183"/>
      <c r="L1" s="183"/>
      <c r="M1" s="183"/>
      <c r="N1" s="183"/>
      <c r="O1" s="183"/>
      <c r="P1" s="352"/>
      <c r="Q1" s="179"/>
      <c r="R1" s="442"/>
      <c r="T1" s="409"/>
      <c r="U1" s="409"/>
    </row>
    <row r="2" spans="1:21" s="1" customFormat="1" ht="22.35" customHeight="1" thickBot="1" x14ac:dyDescent="0.3">
      <c r="A2" s="179"/>
      <c r="B2" s="179"/>
      <c r="C2" s="465"/>
      <c r="D2" s="465"/>
      <c r="E2" s="465"/>
      <c r="F2" s="465"/>
      <c r="G2" s="465"/>
      <c r="H2" s="465"/>
      <c r="I2" s="184"/>
      <c r="J2" s="374" t="s">
        <v>403</v>
      </c>
      <c r="K2" s="384"/>
      <c r="L2" s="183"/>
      <c r="M2" s="179"/>
      <c r="N2" s="179"/>
      <c r="O2" s="179"/>
      <c r="P2" s="179"/>
      <c r="Q2" s="179"/>
      <c r="R2" s="177" t="s">
        <v>4</v>
      </c>
      <c r="S2" s="408"/>
      <c r="T2" s="410"/>
      <c r="U2" s="410"/>
    </row>
    <row r="3" spans="1:21" s="1" customFormat="1" ht="22.35" customHeight="1" x14ac:dyDescent="0.25">
      <c r="A3" s="179"/>
      <c r="B3" s="179"/>
      <c r="C3" s="180" t="s">
        <v>0</v>
      </c>
      <c r="D3" s="180"/>
      <c r="E3" s="181"/>
      <c r="F3" s="179"/>
      <c r="G3" s="179"/>
      <c r="H3" s="182"/>
      <c r="I3" s="183"/>
      <c r="J3" s="375"/>
      <c r="K3" s="183"/>
      <c r="L3" s="183"/>
      <c r="M3" s="179"/>
      <c r="N3" s="179"/>
      <c r="O3" s="179"/>
      <c r="P3" s="352"/>
      <c r="Q3" s="179"/>
      <c r="R3" s="178" t="s">
        <v>5</v>
      </c>
      <c r="S3" s="408"/>
      <c r="T3" s="410"/>
      <c r="U3" s="410"/>
    </row>
    <row r="4" spans="1:21" s="1" customFormat="1" ht="21" customHeight="1" thickBot="1" x14ac:dyDescent="0.3">
      <c r="A4" s="179"/>
      <c r="B4" s="179"/>
      <c r="C4" s="465"/>
      <c r="D4" s="465"/>
      <c r="E4" s="465"/>
      <c r="F4" s="465"/>
      <c r="G4" s="465"/>
      <c r="H4" s="465"/>
      <c r="I4" s="184"/>
      <c r="J4" s="374" t="s">
        <v>538</v>
      </c>
      <c r="K4" s="385" t="s">
        <v>1</v>
      </c>
      <c r="L4" s="179"/>
      <c r="M4" s="179"/>
      <c r="N4" s="179"/>
      <c r="O4" s="179"/>
      <c r="P4" s="352"/>
      <c r="Q4" s="179"/>
      <c r="R4" s="467" t="s">
        <v>19</v>
      </c>
      <c r="S4" s="456" t="s">
        <v>20</v>
      </c>
      <c r="T4" s="410"/>
      <c r="U4" s="410"/>
    </row>
    <row r="5" spans="1:21" s="1" customFormat="1" ht="17.45" customHeight="1" x14ac:dyDescent="0.25">
      <c r="A5" s="180" t="s">
        <v>402</v>
      </c>
      <c r="B5" s="179"/>
      <c r="C5" s="180" t="s">
        <v>2</v>
      </c>
      <c r="D5" s="180"/>
      <c r="E5" s="181"/>
      <c r="F5" s="179"/>
      <c r="G5" s="179"/>
      <c r="H5" s="182"/>
      <c r="I5" s="184"/>
      <c r="J5" s="179"/>
      <c r="K5" s="179"/>
      <c r="L5" s="179"/>
      <c r="M5" s="179"/>
      <c r="N5" s="179"/>
      <c r="O5" s="179"/>
      <c r="P5" s="352"/>
      <c r="Q5" s="179"/>
      <c r="R5" s="467"/>
      <c r="S5" s="456"/>
      <c r="T5" s="410"/>
      <c r="U5" s="410"/>
    </row>
    <row r="6" spans="1:21" s="1" customFormat="1" ht="17.45" customHeight="1" thickBot="1" x14ac:dyDescent="0.3">
      <c r="A6" s="179"/>
      <c r="B6" s="179"/>
      <c r="C6" s="466"/>
      <c r="D6" s="466"/>
      <c r="E6" s="466"/>
      <c r="F6" s="466"/>
      <c r="G6" s="179"/>
      <c r="H6" s="182"/>
      <c r="I6" s="183"/>
      <c r="J6" s="374" t="s">
        <v>3</v>
      </c>
      <c r="K6" s="386">
        <v>125</v>
      </c>
      <c r="L6" s="179"/>
      <c r="M6" s="179"/>
      <c r="N6" s="374" t="s">
        <v>539</v>
      </c>
      <c r="O6" s="383"/>
      <c r="P6" s="352"/>
      <c r="Q6" s="179"/>
      <c r="R6" s="467"/>
      <c r="S6" s="456"/>
      <c r="T6" s="409"/>
      <c r="U6" s="410"/>
    </row>
    <row r="7" spans="1:21" s="1" customFormat="1" ht="14.25" customHeight="1" thickBot="1" x14ac:dyDescent="0.3">
      <c r="A7" s="464" t="s">
        <v>398</v>
      </c>
      <c r="B7" s="464"/>
      <c r="C7" s="179"/>
      <c r="D7" s="179"/>
      <c r="E7" s="181"/>
      <c r="F7" s="179"/>
      <c r="G7" s="179"/>
      <c r="H7" s="182"/>
      <c r="I7" s="183"/>
      <c r="J7" s="183"/>
      <c r="K7" s="183"/>
      <c r="L7" s="183"/>
      <c r="M7" s="179"/>
      <c r="N7" s="179"/>
      <c r="O7" s="179"/>
      <c r="P7" s="352"/>
      <c r="Q7" s="179"/>
      <c r="R7" s="467"/>
      <c r="S7" s="456"/>
      <c r="T7" s="409"/>
      <c r="U7" s="410"/>
    </row>
    <row r="8" spans="1:21" s="1" customFormat="1" ht="24" customHeight="1" thickBot="1" x14ac:dyDescent="0.3">
      <c r="A8" s="179"/>
      <c r="B8" s="179"/>
      <c r="C8" s="179"/>
      <c r="D8" s="179"/>
      <c r="E8" s="181"/>
      <c r="F8" s="179"/>
      <c r="G8" s="179"/>
      <c r="H8" s="457" t="s">
        <v>6</v>
      </c>
      <c r="I8" s="458"/>
      <c r="J8" s="459" t="str">
        <f>K4</f>
        <v>KES</v>
      </c>
      <c r="K8" s="460"/>
      <c r="L8" s="461" t="s">
        <v>7</v>
      </c>
      <c r="M8" s="462"/>
      <c r="N8" s="462"/>
      <c r="O8" s="463"/>
      <c r="P8" s="352"/>
      <c r="Q8" s="179"/>
      <c r="R8" s="467"/>
      <c r="S8" s="456"/>
      <c r="T8" s="409"/>
      <c r="U8" s="410"/>
    </row>
    <row r="9" spans="1:21" s="35" customFormat="1" ht="31.5" customHeight="1" thickBot="1" x14ac:dyDescent="0.3">
      <c r="A9" s="31" t="s">
        <v>8</v>
      </c>
      <c r="B9" s="31" t="s">
        <v>9</v>
      </c>
      <c r="C9" s="31" t="s">
        <v>401</v>
      </c>
      <c r="D9" s="31" t="s">
        <v>532</v>
      </c>
      <c r="E9" s="32" t="s">
        <v>10</v>
      </c>
      <c r="F9" s="31" t="s">
        <v>11</v>
      </c>
      <c r="G9" s="31" t="s">
        <v>12</v>
      </c>
      <c r="H9" s="33" t="s">
        <v>13</v>
      </c>
      <c r="I9" s="33" t="s">
        <v>14</v>
      </c>
      <c r="J9" s="33" t="s">
        <v>15</v>
      </c>
      <c r="K9" s="141" t="s">
        <v>15</v>
      </c>
      <c r="L9" s="33" t="s">
        <v>16</v>
      </c>
      <c r="M9" s="34" t="s">
        <v>14</v>
      </c>
      <c r="N9" s="34" t="s">
        <v>15</v>
      </c>
      <c r="O9" s="34" t="s">
        <v>15</v>
      </c>
      <c r="P9" s="353" t="s">
        <v>17</v>
      </c>
      <c r="Q9" s="31" t="s">
        <v>18</v>
      </c>
      <c r="R9" s="443"/>
      <c r="S9" s="411"/>
      <c r="U9" s="412"/>
    </row>
    <row r="10" spans="1:21" s="1" customFormat="1" x14ac:dyDescent="0.25">
      <c r="A10" s="185"/>
      <c r="B10" s="186" t="s">
        <v>21</v>
      </c>
      <c r="C10" s="139"/>
      <c r="D10" s="139"/>
      <c r="E10" s="187"/>
      <c r="F10" s="188"/>
      <c r="G10" s="189"/>
      <c r="H10" s="189"/>
      <c r="I10" s="189"/>
      <c r="J10" s="190"/>
      <c r="K10" s="191"/>
      <c r="L10" s="192"/>
      <c r="M10" s="193"/>
      <c r="N10" s="193"/>
      <c r="O10" s="193"/>
      <c r="P10" s="354"/>
      <c r="Q10" s="193"/>
      <c r="R10" s="442"/>
      <c r="T10" s="410"/>
      <c r="U10" s="410"/>
    </row>
    <row r="11" spans="1:21" s="1" customFormat="1" ht="19.350000000000001" customHeight="1" x14ac:dyDescent="0.25">
      <c r="A11" s="185"/>
      <c r="B11" s="186" t="s">
        <v>22</v>
      </c>
      <c r="C11" s="139"/>
      <c r="D11" s="139"/>
      <c r="E11" s="194"/>
      <c r="F11" s="188"/>
      <c r="G11" s="189"/>
      <c r="H11" s="189"/>
      <c r="I11" s="189"/>
      <c r="J11" s="190"/>
      <c r="K11" s="115"/>
      <c r="L11" s="195"/>
      <c r="M11" s="116"/>
      <c r="N11" s="116"/>
      <c r="O11" s="116"/>
      <c r="P11" s="354"/>
      <c r="Q11" s="116"/>
      <c r="R11" s="442"/>
      <c r="T11" s="410"/>
      <c r="U11" s="410"/>
    </row>
    <row r="12" spans="1:21" s="1" customFormat="1" x14ac:dyDescent="0.25">
      <c r="A12" s="196"/>
      <c r="B12" s="160" t="s">
        <v>23</v>
      </c>
      <c r="C12" s="197"/>
      <c r="D12" s="197"/>
      <c r="E12" s="197"/>
      <c r="F12" s="197"/>
      <c r="G12" s="197"/>
      <c r="H12" s="197"/>
      <c r="I12" s="197"/>
      <c r="J12" s="190"/>
      <c r="K12" s="115"/>
      <c r="L12" s="8"/>
      <c r="M12" s="116"/>
      <c r="N12" s="116"/>
      <c r="O12" s="116"/>
      <c r="P12" s="355"/>
      <c r="Q12" s="116"/>
      <c r="R12" s="442"/>
      <c r="T12" s="410"/>
      <c r="U12" s="410"/>
    </row>
    <row r="13" spans="1:21" s="1" customFormat="1" x14ac:dyDescent="0.25">
      <c r="A13" s="196" t="s">
        <v>266</v>
      </c>
      <c r="B13" s="160" t="s">
        <v>24</v>
      </c>
      <c r="C13" s="197"/>
      <c r="D13" s="197"/>
      <c r="E13" s="197"/>
      <c r="F13" s="197"/>
      <c r="G13" s="197"/>
      <c r="H13" s="197"/>
      <c r="I13" s="197"/>
      <c r="J13" s="190"/>
      <c r="K13" s="376"/>
      <c r="L13" s="8"/>
      <c r="M13" s="116"/>
      <c r="N13" s="116"/>
      <c r="O13" s="116"/>
      <c r="P13" s="356"/>
      <c r="Q13" s="116"/>
      <c r="R13" s="442"/>
      <c r="T13" s="410"/>
      <c r="U13" s="410"/>
    </row>
    <row r="14" spans="1:21" s="1" customFormat="1" x14ac:dyDescent="0.25">
      <c r="A14" s="198" t="s">
        <v>268</v>
      </c>
      <c r="B14" s="199" t="s">
        <v>399</v>
      </c>
      <c r="C14" s="199" t="s">
        <v>25</v>
      </c>
      <c r="D14" s="199">
        <v>1</v>
      </c>
      <c r="E14" s="200">
        <v>15</v>
      </c>
      <c r="F14" s="4">
        <v>1000</v>
      </c>
      <c r="G14" s="7">
        <v>6</v>
      </c>
      <c r="H14" s="3">
        <f>D14*E14*F14*G14</f>
        <v>90000</v>
      </c>
      <c r="I14" s="201">
        <v>50000</v>
      </c>
      <c r="J14" s="201">
        <v>30000</v>
      </c>
      <c r="K14" s="222">
        <v>10000</v>
      </c>
      <c r="L14" s="9">
        <f t="shared" ref="L14:L28" si="0">H14/$K$6</f>
        <v>720</v>
      </c>
      <c r="M14" s="10">
        <f t="shared" ref="M14:M28" si="1">I14/$K$6</f>
        <v>400</v>
      </c>
      <c r="N14" s="11">
        <f t="shared" ref="N14:N28" si="2">J14/$K$6</f>
        <v>240</v>
      </c>
      <c r="O14" s="12">
        <f t="shared" ref="O14:O28" si="3">K14/$K$6</f>
        <v>80</v>
      </c>
      <c r="P14" s="357">
        <f>L14/$L$29</f>
        <v>1</v>
      </c>
      <c r="Q14" s="144"/>
      <c r="R14" s="131" t="str">
        <f>IF(H14=SUM(I14:K14),"OK","ERROR")</f>
        <v>OK</v>
      </c>
      <c r="S14" s="407" t="str">
        <f>IF(L14=SUM(M14:O14),"OK","ERROR")</f>
        <v>OK</v>
      </c>
      <c r="T14" s="409">
        <f>H14-(SUM(I14,J14,K14))</f>
        <v>0</v>
      </c>
      <c r="U14" s="409">
        <f>L14-(SUM(M14,N14,O14))</f>
        <v>0</v>
      </c>
    </row>
    <row r="15" spans="1:21" s="1" customFormat="1" x14ac:dyDescent="0.25">
      <c r="A15" s="198" t="s">
        <v>269</v>
      </c>
      <c r="B15" s="199"/>
      <c r="C15" s="199"/>
      <c r="D15" s="199"/>
      <c r="E15" s="200"/>
      <c r="F15" s="4"/>
      <c r="G15" s="7"/>
      <c r="H15" s="3">
        <f t="shared" ref="H15:H28" si="4">D15*E15*F15*G15</f>
        <v>0</v>
      </c>
      <c r="I15" s="201"/>
      <c r="J15" s="202"/>
      <c r="K15" s="203"/>
      <c r="L15" s="9">
        <f t="shared" si="0"/>
        <v>0</v>
      </c>
      <c r="M15" s="10">
        <f t="shared" si="1"/>
        <v>0</v>
      </c>
      <c r="N15" s="11">
        <f t="shared" si="2"/>
        <v>0</v>
      </c>
      <c r="O15" s="12">
        <f t="shared" si="3"/>
        <v>0</v>
      </c>
      <c r="P15" s="357">
        <f t="shared" ref="P15:P28" si="5">L15/$L$29</f>
        <v>0</v>
      </c>
      <c r="Q15" s="144"/>
      <c r="R15" s="131" t="str">
        <f t="shared" ref="R15:R78" si="6">IF(H15=SUM(I15:K15),"OK","ERROR")</f>
        <v>OK</v>
      </c>
      <c r="S15" s="407" t="str">
        <f t="shared" ref="S15:S78" si="7">IF(L15=SUM(M15:O15),"OK","ERROR")</f>
        <v>OK</v>
      </c>
      <c r="T15" s="409">
        <f t="shared" ref="T15:T28" si="8">H15-(SUM(I15,J15,K15))</f>
        <v>0</v>
      </c>
      <c r="U15" s="409">
        <f t="shared" ref="U15:U28" si="9">L15-(SUM(M15,N15,O15))</f>
        <v>0</v>
      </c>
    </row>
    <row r="16" spans="1:21" s="1" customFormat="1" x14ac:dyDescent="0.25">
      <c r="A16" s="198" t="s">
        <v>270</v>
      </c>
      <c r="B16" s="151"/>
      <c r="C16" s="199"/>
      <c r="D16" s="199"/>
      <c r="E16" s="200"/>
      <c r="F16" s="4"/>
      <c r="G16" s="7"/>
      <c r="H16" s="3">
        <f t="shared" si="4"/>
        <v>0</v>
      </c>
      <c r="I16" s="201"/>
      <c r="J16" s="202"/>
      <c r="K16" s="203"/>
      <c r="L16" s="9">
        <f t="shared" si="0"/>
        <v>0</v>
      </c>
      <c r="M16" s="10">
        <f t="shared" si="1"/>
        <v>0</v>
      </c>
      <c r="N16" s="11">
        <f t="shared" si="2"/>
        <v>0</v>
      </c>
      <c r="O16" s="12">
        <f t="shared" si="3"/>
        <v>0</v>
      </c>
      <c r="P16" s="357">
        <f t="shared" si="5"/>
        <v>0</v>
      </c>
      <c r="Q16" s="144"/>
      <c r="R16" s="131" t="str">
        <f t="shared" si="6"/>
        <v>OK</v>
      </c>
      <c r="S16" s="407" t="str">
        <f t="shared" si="7"/>
        <v>OK</v>
      </c>
      <c r="T16" s="409">
        <f t="shared" si="8"/>
        <v>0</v>
      </c>
      <c r="U16" s="409">
        <f t="shared" si="9"/>
        <v>0</v>
      </c>
    </row>
    <row r="17" spans="1:21" s="1" customFormat="1" x14ac:dyDescent="0.25">
      <c r="A17" s="198" t="s">
        <v>271</v>
      </c>
      <c r="B17" s="151"/>
      <c r="C17" s="199"/>
      <c r="D17" s="199"/>
      <c r="E17" s="200"/>
      <c r="F17" s="4"/>
      <c r="G17" s="7"/>
      <c r="H17" s="3">
        <f t="shared" si="4"/>
        <v>0</v>
      </c>
      <c r="I17" s="201"/>
      <c r="J17" s="202"/>
      <c r="K17" s="203"/>
      <c r="L17" s="9">
        <f t="shared" si="0"/>
        <v>0</v>
      </c>
      <c r="M17" s="10">
        <f t="shared" si="1"/>
        <v>0</v>
      </c>
      <c r="N17" s="11">
        <f t="shared" si="2"/>
        <v>0</v>
      </c>
      <c r="O17" s="12">
        <f t="shared" si="3"/>
        <v>0</v>
      </c>
      <c r="P17" s="357">
        <f t="shared" si="5"/>
        <v>0</v>
      </c>
      <c r="Q17" s="144"/>
      <c r="R17" s="131" t="str">
        <f t="shared" si="6"/>
        <v>OK</v>
      </c>
      <c r="S17" s="407" t="str">
        <f t="shared" si="7"/>
        <v>OK</v>
      </c>
      <c r="T17" s="409">
        <f t="shared" si="8"/>
        <v>0</v>
      </c>
      <c r="U17" s="409">
        <f t="shared" si="9"/>
        <v>0</v>
      </c>
    </row>
    <row r="18" spans="1:21" s="1" customFormat="1" x14ac:dyDescent="0.25">
      <c r="A18" s="198" t="s">
        <v>272</v>
      </c>
      <c r="B18" s="151"/>
      <c r="C18" s="199"/>
      <c r="D18" s="199"/>
      <c r="E18" s="200"/>
      <c r="F18" s="4"/>
      <c r="G18" s="7"/>
      <c r="H18" s="3">
        <f t="shared" si="4"/>
        <v>0</v>
      </c>
      <c r="I18" s="201"/>
      <c r="J18" s="202"/>
      <c r="K18" s="203"/>
      <c r="L18" s="9">
        <f t="shared" si="0"/>
        <v>0</v>
      </c>
      <c r="M18" s="10">
        <f t="shared" si="1"/>
        <v>0</v>
      </c>
      <c r="N18" s="11">
        <f t="shared" si="2"/>
        <v>0</v>
      </c>
      <c r="O18" s="12">
        <f t="shared" si="3"/>
        <v>0</v>
      </c>
      <c r="P18" s="357">
        <f t="shared" si="5"/>
        <v>0</v>
      </c>
      <c r="Q18" s="144"/>
      <c r="R18" s="131" t="str">
        <f t="shared" si="6"/>
        <v>OK</v>
      </c>
      <c r="S18" s="407" t="str">
        <f t="shared" si="7"/>
        <v>OK</v>
      </c>
      <c r="T18" s="409">
        <f t="shared" si="8"/>
        <v>0</v>
      </c>
      <c r="U18" s="409">
        <f t="shared" si="9"/>
        <v>0</v>
      </c>
    </row>
    <row r="19" spans="1:21" s="1" customFormat="1" x14ac:dyDescent="0.25">
      <c r="A19" s="198" t="s">
        <v>273</v>
      </c>
      <c r="B19" s="151"/>
      <c r="C19" s="199"/>
      <c r="D19" s="199"/>
      <c r="E19" s="200"/>
      <c r="F19" s="4"/>
      <c r="G19" s="7"/>
      <c r="H19" s="3">
        <f t="shared" si="4"/>
        <v>0</v>
      </c>
      <c r="I19" s="201"/>
      <c r="J19" s="202"/>
      <c r="K19" s="203"/>
      <c r="L19" s="9">
        <f t="shared" si="0"/>
        <v>0</v>
      </c>
      <c r="M19" s="10">
        <f t="shared" si="1"/>
        <v>0</v>
      </c>
      <c r="N19" s="11">
        <f t="shared" si="2"/>
        <v>0</v>
      </c>
      <c r="O19" s="12">
        <f t="shared" si="3"/>
        <v>0</v>
      </c>
      <c r="P19" s="357">
        <f t="shared" si="5"/>
        <v>0</v>
      </c>
      <c r="Q19" s="144"/>
      <c r="R19" s="131" t="str">
        <f t="shared" si="6"/>
        <v>OK</v>
      </c>
      <c r="S19" s="407" t="str">
        <f t="shared" si="7"/>
        <v>OK</v>
      </c>
      <c r="T19" s="409">
        <f t="shared" si="8"/>
        <v>0</v>
      </c>
      <c r="U19" s="409">
        <f t="shared" si="9"/>
        <v>0</v>
      </c>
    </row>
    <row r="20" spans="1:21" s="1" customFormat="1" x14ac:dyDescent="0.25">
      <c r="A20" s="198" t="s">
        <v>274</v>
      </c>
      <c r="B20" s="151"/>
      <c r="C20" s="199"/>
      <c r="D20" s="199"/>
      <c r="E20" s="200"/>
      <c r="F20" s="4"/>
      <c r="G20" s="7"/>
      <c r="H20" s="3">
        <f t="shared" si="4"/>
        <v>0</v>
      </c>
      <c r="I20" s="201"/>
      <c r="J20" s="202"/>
      <c r="K20" s="203"/>
      <c r="L20" s="9">
        <f t="shared" si="0"/>
        <v>0</v>
      </c>
      <c r="M20" s="10">
        <f t="shared" si="1"/>
        <v>0</v>
      </c>
      <c r="N20" s="11">
        <f t="shared" si="2"/>
        <v>0</v>
      </c>
      <c r="O20" s="12">
        <f t="shared" si="3"/>
        <v>0</v>
      </c>
      <c r="P20" s="357">
        <f t="shared" si="5"/>
        <v>0</v>
      </c>
      <c r="Q20" s="144"/>
      <c r="R20" s="131" t="str">
        <f t="shared" si="6"/>
        <v>OK</v>
      </c>
      <c r="S20" s="407" t="str">
        <f t="shared" si="7"/>
        <v>OK</v>
      </c>
      <c r="T20" s="409">
        <f t="shared" si="8"/>
        <v>0</v>
      </c>
      <c r="U20" s="409">
        <f t="shared" si="9"/>
        <v>0</v>
      </c>
    </row>
    <row r="21" spans="1:21" s="1" customFormat="1" x14ac:dyDescent="0.25">
      <c r="A21" s="198" t="s">
        <v>275</v>
      </c>
      <c r="B21" s="151"/>
      <c r="C21" s="199"/>
      <c r="D21" s="199"/>
      <c r="E21" s="200"/>
      <c r="F21" s="4"/>
      <c r="G21" s="7"/>
      <c r="H21" s="3">
        <f t="shared" si="4"/>
        <v>0</v>
      </c>
      <c r="I21" s="201"/>
      <c r="J21" s="202"/>
      <c r="K21" s="203"/>
      <c r="L21" s="9">
        <f t="shared" si="0"/>
        <v>0</v>
      </c>
      <c r="M21" s="10">
        <f t="shared" si="1"/>
        <v>0</v>
      </c>
      <c r="N21" s="11">
        <f t="shared" si="2"/>
        <v>0</v>
      </c>
      <c r="O21" s="12">
        <f t="shared" si="3"/>
        <v>0</v>
      </c>
      <c r="P21" s="357">
        <f t="shared" si="5"/>
        <v>0</v>
      </c>
      <c r="Q21" s="144"/>
      <c r="R21" s="131" t="str">
        <f t="shared" si="6"/>
        <v>OK</v>
      </c>
      <c r="S21" s="407" t="str">
        <f t="shared" si="7"/>
        <v>OK</v>
      </c>
      <c r="T21" s="409">
        <f t="shared" si="8"/>
        <v>0</v>
      </c>
      <c r="U21" s="409">
        <f t="shared" si="9"/>
        <v>0</v>
      </c>
    </row>
    <row r="22" spans="1:21" s="1" customFormat="1" x14ac:dyDescent="0.25">
      <c r="A22" s="198" t="s">
        <v>276</v>
      </c>
      <c r="B22" s="151"/>
      <c r="C22" s="199"/>
      <c r="D22" s="199"/>
      <c r="E22" s="200"/>
      <c r="F22" s="4"/>
      <c r="G22" s="7"/>
      <c r="H22" s="3">
        <f t="shared" si="4"/>
        <v>0</v>
      </c>
      <c r="I22" s="201"/>
      <c r="J22" s="202"/>
      <c r="K22" s="203"/>
      <c r="L22" s="9">
        <f t="shared" si="0"/>
        <v>0</v>
      </c>
      <c r="M22" s="10">
        <f t="shared" si="1"/>
        <v>0</v>
      </c>
      <c r="N22" s="11">
        <f t="shared" si="2"/>
        <v>0</v>
      </c>
      <c r="O22" s="12">
        <f t="shared" si="3"/>
        <v>0</v>
      </c>
      <c r="P22" s="357">
        <f t="shared" si="5"/>
        <v>0</v>
      </c>
      <c r="Q22" s="144"/>
      <c r="R22" s="131" t="str">
        <f t="shared" si="6"/>
        <v>OK</v>
      </c>
      <c r="S22" s="407" t="str">
        <f t="shared" si="7"/>
        <v>OK</v>
      </c>
      <c r="T22" s="409">
        <f t="shared" si="8"/>
        <v>0</v>
      </c>
      <c r="U22" s="409">
        <f t="shared" si="9"/>
        <v>0</v>
      </c>
    </row>
    <row r="23" spans="1:21" s="1" customFormat="1" x14ac:dyDescent="0.25">
      <c r="A23" s="198" t="s">
        <v>277</v>
      </c>
      <c r="B23" s="151"/>
      <c r="C23" s="199"/>
      <c r="D23" s="199"/>
      <c r="E23" s="200"/>
      <c r="F23" s="4"/>
      <c r="G23" s="7"/>
      <c r="H23" s="3">
        <f t="shared" ref="H23:H27" si="10">D23*E23*F23*G23</f>
        <v>0</v>
      </c>
      <c r="I23" s="201"/>
      <c r="J23" s="202"/>
      <c r="K23" s="203"/>
      <c r="L23" s="9">
        <f t="shared" si="0"/>
        <v>0</v>
      </c>
      <c r="M23" s="10">
        <f t="shared" si="1"/>
        <v>0</v>
      </c>
      <c r="N23" s="11">
        <f t="shared" si="2"/>
        <v>0</v>
      </c>
      <c r="O23" s="12">
        <f t="shared" si="3"/>
        <v>0</v>
      </c>
      <c r="P23" s="357">
        <f t="shared" si="5"/>
        <v>0</v>
      </c>
      <c r="Q23" s="144"/>
      <c r="R23" s="131" t="str">
        <f t="shared" si="6"/>
        <v>OK</v>
      </c>
      <c r="S23" s="407" t="str">
        <f t="shared" si="7"/>
        <v>OK</v>
      </c>
      <c r="T23" s="409">
        <f t="shared" ref="T23:T27" si="11">H23-(SUM(I23,J23,K23))</f>
        <v>0</v>
      </c>
      <c r="U23" s="409">
        <f t="shared" ref="U23:U27" si="12">L23-(SUM(M23,N23,O23))</f>
        <v>0</v>
      </c>
    </row>
    <row r="24" spans="1:21" s="1" customFormat="1" x14ac:dyDescent="0.25">
      <c r="A24" s="198" t="s">
        <v>522</v>
      </c>
      <c r="B24" s="151"/>
      <c r="C24" s="199"/>
      <c r="D24" s="199"/>
      <c r="E24" s="200"/>
      <c r="F24" s="4"/>
      <c r="G24" s="7"/>
      <c r="H24" s="3">
        <f t="shared" si="10"/>
        <v>0</v>
      </c>
      <c r="I24" s="201"/>
      <c r="J24" s="202"/>
      <c r="K24" s="203"/>
      <c r="L24" s="9">
        <f t="shared" si="0"/>
        <v>0</v>
      </c>
      <c r="M24" s="10">
        <f t="shared" si="1"/>
        <v>0</v>
      </c>
      <c r="N24" s="11">
        <f t="shared" si="2"/>
        <v>0</v>
      </c>
      <c r="O24" s="12">
        <f t="shared" si="3"/>
        <v>0</v>
      </c>
      <c r="P24" s="357">
        <f t="shared" si="5"/>
        <v>0</v>
      </c>
      <c r="Q24" s="144"/>
      <c r="R24" s="131" t="str">
        <f t="shared" si="6"/>
        <v>OK</v>
      </c>
      <c r="S24" s="407" t="str">
        <f t="shared" si="7"/>
        <v>OK</v>
      </c>
      <c r="T24" s="409">
        <f t="shared" si="11"/>
        <v>0</v>
      </c>
      <c r="U24" s="409">
        <f t="shared" si="12"/>
        <v>0</v>
      </c>
    </row>
    <row r="25" spans="1:21" s="1" customFormat="1" x14ac:dyDescent="0.25">
      <c r="A25" s="198" t="s">
        <v>523</v>
      </c>
      <c r="B25" s="151"/>
      <c r="C25" s="199"/>
      <c r="D25" s="199"/>
      <c r="E25" s="200"/>
      <c r="F25" s="4"/>
      <c r="G25" s="7"/>
      <c r="H25" s="3">
        <f t="shared" si="10"/>
        <v>0</v>
      </c>
      <c r="I25" s="201"/>
      <c r="J25" s="202"/>
      <c r="K25" s="203"/>
      <c r="L25" s="9">
        <f t="shared" si="0"/>
        <v>0</v>
      </c>
      <c r="M25" s="10">
        <f t="shared" si="1"/>
        <v>0</v>
      </c>
      <c r="N25" s="11">
        <f t="shared" si="2"/>
        <v>0</v>
      </c>
      <c r="O25" s="12">
        <f t="shared" si="3"/>
        <v>0</v>
      </c>
      <c r="P25" s="357">
        <f t="shared" si="5"/>
        <v>0</v>
      </c>
      <c r="Q25" s="144"/>
      <c r="R25" s="131" t="str">
        <f t="shared" si="6"/>
        <v>OK</v>
      </c>
      <c r="S25" s="407" t="str">
        <f t="shared" si="7"/>
        <v>OK</v>
      </c>
      <c r="T25" s="409">
        <f t="shared" si="11"/>
        <v>0</v>
      </c>
      <c r="U25" s="409">
        <f t="shared" si="12"/>
        <v>0</v>
      </c>
    </row>
    <row r="26" spans="1:21" s="1" customFormat="1" x14ac:dyDescent="0.25">
      <c r="A26" s="198" t="s">
        <v>524</v>
      </c>
      <c r="B26" s="151"/>
      <c r="C26" s="199"/>
      <c r="D26" s="199"/>
      <c r="E26" s="200"/>
      <c r="F26" s="4"/>
      <c r="G26" s="7"/>
      <c r="H26" s="3">
        <f t="shared" si="10"/>
        <v>0</v>
      </c>
      <c r="I26" s="201"/>
      <c r="J26" s="202"/>
      <c r="K26" s="203"/>
      <c r="L26" s="9">
        <f t="shared" si="0"/>
        <v>0</v>
      </c>
      <c r="M26" s="10">
        <f t="shared" si="1"/>
        <v>0</v>
      </c>
      <c r="N26" s="11">
        <f t="shared" si="2"/>
        <v>0</v>
      </c>
      <c r="O26" s="12">
        <f t="shared" si="3"/>
        <v>0</v>
      </c>
      <c r="P26" s="357">
        <f t="shared" si="5"/>
        <v>0</v>
      </c>
      <c r="Q26" s="144"/>
      <c r="R26" s="131" t="str">
        <f t="shared" si="6"/>
        <v>OK</v>
      </c>
      <c r="S26" s="407" t="str">
        <f t="shared" si="7"/>
        <v>OK</v>
      </c>
      <c r="T26" s="409">
        <f t="shared" si="11"/>
        <v>0</v>
      </c>
      <c r="U26" s="409">
        <f t="shared" si="12"/>
        <v>0</v>
      </c>
    </row>
    <row r="27" spans="1:21" s="1" customFormat="1" x14ac:dyDescent="0.25">
      <c r="A27" s="198" t="s">
        <v>525</v>
      </c>
      <c r="B27" s="151"/>
      <c r="C27" s="199"/>
      <c r="D27" s="199"/>
      <c r="E27" s="200"/>
      <c r="F27" s="4"/>
      <c r="G27" s="7"/>
      <c r="H27" s="3">
        <f t="shared" si="10"/>
        <v>0</v>
      </c>
      <c r="I27" s="201"/>
      <c r="J27" s="202"/>
      <c r="K27" s="203"/>
      <c r="L27" s="9">
        <f t="shared" si="0"/>
        <v>0</v>
      </c>
      <c r="M27" s="10">
        <f t="shared" si="1"/>
        <v>0</v>
      </c>
      <c r="N27" s="11">
        <f t="shared" si="2"/>
        <v>0</v>
      </c>
      <c r="O27" s="12">
        <f t="shared" si="3"/>
        <v>0</v>
      </c>
      <c r="P27" s="357">
        <f t="shared" si="5"/>
        <v>0</v>
      </c>
      <c r="Q27" s="144"/>
      <c r="R27" s="131" t="str">
        <f t="shared" si="6"/>
        <v>OK</v>
      </c>
      <c r="S27" s="407" t="str">
        <f t="shared" si="7"/>
        <v>OK</v>
      </c>
      <c r="T27" s="409">
        <f t="shared" si="11"/>
        <v>0</v>
      </c>
      <c r="U27" s="409">
        <f t="shared" si="12"/>
        <v>0</v>
      </c>
    </row>
    <row r="28" spans="1:21" s="1" customFormat="1" x14ac:dyDescent="0.25">
      <c r="A28" s="198" t="s">
        <v>526</v>
      </c>
      <c r="B28" s="152"/>
      <c r="C28" s="204" t="s">
        <v>182</v>
      </c>
      <c r="D28" s="199"/>
      <c r="E28" s="200"/>
      <c r="F28" s="4"/>
      <c r="G28" s="7"/>
      <c r="H28" s="3">
        <f t="shared" si="4"/>
        <v>0</v>
      </c>
      <c r="I28" s="207"/>
      <c r="J28" s="208"/>
      <c r="K28" s="209"/>
      <c r="L28" s="21">
        <f t="shared" si="0"/>
        <v>0</v>
      </c>
      <c r="M28" s="27">
        <f t="shared" si="1"/>
        <v>0</v>
      </c>
      <c r="N28" s="22">
        <f t="shared" si="2"/>
        <v>0</v>
      </c>
      <c r="O28" s="28">
        <f t="shared" si="3"/>
        <v>0</v>
      </c>
      <c r="P28" s="357">
        <f t="shared" si="5"/>
        <v>0</v>
      </c>
      <c r="Q28" s="145"/>
      <c r="R28" s="131" t="str">
        <f t="shared" si="6"/>
        <v>OK</v>
      </c>
      <c r="S28" s="407" t="str">
        <f t="shared" si="7"/>
        <v>OK</v>
      </c>
      <c r="T28" s="409">
        <f t="shared" si="8"/>
        <v>0</v>
      </c>
      <c r="U28" s="409">
        <f t="shared" si="9"/>
        <v>0</v>
      </c>
    </row>
    <row r="29" spans="1:21" s="214" customFormat="1" x14ac:dyDescent="0.25">
      <c r="A29" s="210"/>
      <c r="B29" s="211" t="s">
        <v>374</v>
      </c>
      <c r="C29" s="211"/>
      <c r="D29" s="211"/>
      <c r="E29" s="212"/>
      <c r="F29" s="29"/>
      <c r="G29" s="30"/>
      <c r="H29" s="23">
        <f>SUM(H14:H28)</f>
        <v>90000</v>
      </c>
      <c r="I29" s="25">
        <f>SUM(I14:I28)</f>
        <v>50000</v>
      </c>
      <c r="J29" s="23">
        <f t="shared" ref="J29:O29" si="13">SUM(J14:J28)</f>
        <v>30000</v>
      </c>
      <c r="K29" s="24">
        <f t="shared" si="13"/>
        <v>10000</v>
      </c>
      <c r="L29" s="25">
        <f t="shared" si="13"/>
        <v>720</v>
      </c>
      <c r="M29" s="23">
        <f t="shared" si="13"/>
        <v>400</v>
      </c>
      <c r="N29" s="23">
        <f t="shared" si="13"/>
        <v>240</v>
      </c>
      <c r="O29" s="130">
        <f t="shared" si="13"/>
        <v>80</v>
      </c>
      <c r="P29" s="359">
        <f>SUM(P14:P28)</f>
        <v>1</v>
      </c>
      <c r="Q29" s="213"/>
      <c r="R29" s="132"/>
      <c r="S29" s="406"/>
      <c r="T29" s="414"/>
      <c r="U29" s="414"/>
    </row>
    <row r="30" spans="1:21" s="1" customFormat="1" x14ac:dyDescent="0.25">
      <c r="A30" s="196" t="s">
        <v>255</v>
      </c>
      <c r="B30" s="160" t="s">
        <v>26</v>
      </c>
      <c r="C30" s="215"/>
      <c r="D30" s="215"/>
      <c r="E30" s="216"/>
      <c r="F30" s="161"/>
      <c r="G30" s="162"/>
      <c r="H30" s="163"/>
      <c r="I30" s="217"/>
      <c r="J30" s="217"/>
      <c r="K30" s="218"/>
      <c r="L30" s="126"/>
      <c r="M30" s="118"/>
      <c r="N30" s="118"/>
      <c r="O30" s="118"/>
      <c r="P30" s="405"/>
      <c r="Q30" s="118"/>
      <c r="R30" s="131"/>
      <c r="S30" s="407"/>
      <c r="T30" s="410"/>
      <c r="U30" s="410"/>
    </row>
    <row r="31" spans="1:21" s="1" customFormat="1" x14ac:dyDescent="0.25">
      <c r="A31" s="198" t="s">
        <v>256</v>
      </c>
      <c r="B31" s="151"/>
      <c r="C31" s="199"/>
      <c r="D31" s="199"/>
      <c r="E31" s="200"/>
      <c r="F31" s="4"/>
      <c r="G31" s="7"/>
      <c r="H31" s="3">
        <f t="shared" ref="H31:H39" si="14">D31*E31*F31*G31</f>
        <v>0</v>
      </c>
      <c r="I31" s="220"/>
      <c r="J31" s="221"/>
      <c r="K31" s="222"/>
      <c r="L31" s="13">
        <f t="shared" ref="L31:L45" si="15">H31/$K$6</f>
        <v>0</v>
      </c>
      <c r="M31" s="123">
        <f t="shared" ref="M31:M45" si="16">I31/$K$6</f>
        <v>0</v>
      </c>
      <c r="N31" s="124">
        <f t="shared" ref="N31:N45" si="17">J31/$K$6</f>
        <v>0</v>
      </c>
      <c r="O31" s="125">
        <f t="shared" ref="O31:O45" si="18">K31/$K$6</f>
        <v>0</v>
      </c>
      <c r="P31" s="357" t="e">
        <f>L31/$L$46</f>
        <v>#DIV/0!</v>
      </c>
      <c r="Q31" s="146"/>
      <c r="R31" s="131" t="str">
        <f t="shared" si="6"/>
        <v>OK</v>
      </c>
      <c r="S31" s="407" t="str">
        <f t="shared" si="7"/>
        <v>OK</v>
      </c>
      <c r="T31" s="409">
        <f t="shared" ref="T31:T45" si="19">H31-(SUM(I31,J31,K31))</f>
        <v>0</v>
      </c>
      <c r="U31" s="409">
        <f t="shared" ref="U31:U45" si="20">L31-(SUM(M31,N31,O31))</f>
        <v>0</v>
      </c>
    </row>
    <row r="32" spans="1:21" s="1" customFormat="1" x14ac:dyDescent="0.25">
      <c r="A32" s="198" t="s">
        <v>257</v>
      </c>
      <c r="B32" s="151"/>
      <c r="C32" s="199"/>
      <c r="D32" s="199"/>
      <c r="E32" s="200"/>
      <c r="F32" s="4"/>
      <c r="G32" s="7"/>
      <c r="H32" s="3">
        <f t="shared" si="14"/>
        <v>0</v>
      </c>
      <c r="I32" s="201"/>
      <c r="J32" s="202"/>
      <c r="K32" s="203"/>
      <c r="L32" s="9">
        <f t="shared" si="15"/>
        <v>0</v>
      </c>
      <c r="M32" s="10">
        <f t="shared" si="16"/>
        <v>0</v>
      </c>
      <c r="N32" s="11">
        <f t="shared" si="17"/>
        <v>0</v>
      </c>
      <c r="O32" s="12">
        <f t="shared" si="18"/>
        <v>0</v>
      </c>
      <c r="P32" s="365" t="e">
        <f t="shared" ref="P32:P45" si="21">L32/$L$46</f>
        <v>#DIV/0!</v>
      </c>
      <c r="Q32" s="144"/>
      <c r="R32" s="131" t="str">
        <f t="shared" si="6"/>
        <v>OK</v>
      </c>
      <c r="S32" s="407" t="str">
        <f t="shared" si="7"/>
        <v>OK</v>
      </c>
      <c r="T32" s="409">
        <f t="shared" si="19"/>
        <v>0</v>
      </c>
      <c r="U32" s="409">
        <f t="shared" si="20"/>
        <v>0</v>
      </c>
    </row>
    <row r="33" spans="1:21" s="1" customFormat="1" x14ac:dyDescent="0.25">
      <c r="A33" s="198" t="s">
        <v>258</v>
      </c>
      <c r="B33" s="151"/>
      <c r="C33" s="199"/>
      <c r="D33" s="199"/>
      <c r="E33" s="200"/>
      <c r="F33" s="4"/>
      <c r="G33" s="7"/>
      <c r="H33" s="3">
        <f t="shared" si="14"/>
        <v>0</v>
      </c>
      <c r="I33" s="201"/>
      <c r="J33" s="202"/>
      <c r="K33" s="203"/>
      <c r="L33" s="9">
        <f t="shared" si="15"/>
        <v>0</v>
      </c>
      <c r="M33" s="10">
        <f t="shared" si="16"/>
        <v>0</v>
      </c>
      <c r="N33" s="11">
        <f t="shared" si="17"/>
        <v>0</v>
      </c>
      <c r="O33" s="12">
        <f t="shared" si="18"/>
        <v>0</v>
      </c>
      <c r="P33" s="365" t="e">
        <f t="shared" si="21"/>
        <v>#DIV/0!</v>
      </c>
      <c r="Q33" s="144"/>
      <c r="R33" s="131" t="str">
        <f t="shared" si="6"/>
        <v>OK</v>
      </c>
      <c r="S33" s="407" t="str">
        <f t="shared" si="7"/>
        <v>OK</v>
      </c>
      <c r="T33" s="409">
        <f t="shared" si="19"/>
        <v>0</v>
      </c>
      <c r="U33" s="409">
        <f t="shared" si="20"/>
        <v>0</v>
      </c>
    </row>
    <row r="34" spans="1:21" s="1" customFormat="1" x14ac:dyDescent="0.25">
      <c r="A34" s="198" t="s">
        <v>259</v>
      </c>
      <c r="B34" s="151"/>
      <c r="C34" s="199"/>
      <c r="D34" s="199"/>
      <c r="E34" s="200"/>
      <c r="F34" s="4"/>
      <c r="G34" s="7"/>
      <c r="H34" s="3">
        <f t="shared" si="14"/>
        <v>0</v>
      </c>
      <c r="I34" s="201"/>
      <c r="J34" s="202"/>
      <c r="K34" s="203"/>
      <c r="L34" s="9">
        <f t="shared" si="15"/>
        <v>0</v>
      </c>
      <c r="M34" s="10">
        <f t="shared" si="16"/>
        <v>0</v>
      </c>
      <c r="N34" s="11">
        <f t="shared" si="17"/>
        <v>0</v>
      </c>
      <c r="O34" s="12">
        <f t="shared" si="18"/>
        <v>0</v>
      </c>
      <c r="P34" s="362" t="e">
        <f t="shared" si="21"/>
        <v>#DIV/0!</v>
      </c>
      <c r="Q34" s="144"/>
      <c r="R34" s="131" t="str">
        <f t="shared" si="6"/>
        <v>OK</v>
      </c>
      <c r="S34" s="407" t="str">
        <f t="shared" si="7"/>
        <v>OK</v>
      </c>
      <c r="T34" s="409">
        <f t="shared" si="19"/>
        <v>0</v>
      </c>
      <c r="U34" s="409">
        <f t="shared" si="20"/>
        <v>0</v>
      </c>
    </row>
    <row r="35" spans="1:21" s="1" customFormat="1" x14ac:dyDescent="0.25">
      <c r="A35" s="198" t="s">
        <v>260</v>
      </c>
      <c r="B35" s="151"/>
      <c r="C35" s="199"/>
      <c r="D35" s="199"/>
      <c r="E35" s="200"/>
      <c r="F35" s="4"/>
      <c r="G35" s="7"/>
      <c r="H35" s="3">
        <f t="shared" si="14"/>
        <v>0</v>
      </c>
      <c r="I35" s="201"/>
      <c r="J35" s="202"/>
      <c r="K35" s="203"/>
      <c r="L35" s="9">
        <f t="shared" si="15"/>
        <v>0</v>
      </c>
      <c r="M35" s="10">
        <f t="shared" si="16"/>
        <v>0</v>
      </c>
      <c r="N35" s="11">
        <f t="shared" si="17"/>
        <v>0</v>
      </c>
      <c r="O35" s="12">
        <f t="shared" si="18"/>
        <v>0</v>
      </c>
      <c r="P35" s="358" t="e">
        <f t="shared" si="21"/>
        <v>#DIV/0!</v>
      </c>
      <c r="Q35" s="144"/>
      <c r="R35" s="131" t="str">
        <f t="shared" si="6"/>
        <v>OK</v>
      </c>
      <c r="S35" s="407" t="str">
        <f t="shared" si="7"/>
        <v>OK</v>
      </c>
      <c r="T35" s="409">
        <f t="shared" si="19"/>
        <v>0</v>
      </c>
      <c r="U35" s="409">
        <f t="shared" si="20"/>
        <v>0</v>
      </c>
    </row>
    <row r="36" spans="1:21" s="1" customFormat="1" x14ac:dyDescent="0.25">
      <c r="A36" s="198" t="s">
        <v>261</v>
      </c>
      <c r="B36" s="151"/>
      <c r="C36" s="199"/>
      <c r="D36" s="199"/>
      <c r="E36" s="200"/>
      <c r="F36" s="4"/>
      <c r="G36" s="7"/>
      <c r="H36" s="3">
        <f t="shared" si="14"/>
        <v>0</v>
      </c>
      <c r="I36" s="201"/>
      <c r="J36" s="202"/>
      <c r="K36" s="203"/>
      <c r="L36" s="9">
        <f t="shared" si="15"/>
        <v>0</v>
      </c>
      <c r="M36" s="10">
        <f t="shared" si="16"/>
        <v>0</v>
      </c>
      <c r="N36" s="11">
        <f t="shared" si="17"/>
        <v>0</v>
      </c>
      <c r="O36" s="12">
        <f t="shared" si="18"/>
        <v>0</v>
      </c>
      <c r="P36" s="357" t="e">
        <f t="shared" si="21"/>
        <v>#DIV/0!</v>
      </c>
      <c r="Q36" s="144"/>
      <c r="R36" s="131" t="str">
        <f t="shared" si="6"/>
        <v>OK</v>
      </c>
      <c r="S36" s="407" t="str">
        <f t="shared" si="7"/>
        <v>OK</v>
      </c>
      <c r="T36" s="409">
        <f t="shared" si="19"/>
        <v>0</v>
      </c>
      <c r="U36" s="409">
        <f t="shared" si="20"/>
        <v>0</v>
      </c>
    </row>
    <row r="37" spans="1:21" s="1" customFormat="1" x14ac:dyDescent="0.25">
      <c r="A37" s="198" t="s">
        <v>262</v>
      </c>
      <c r="B37" s="151"/>
      <c r="C37" s="199"/>
      <c r="D37" s="199"/>
      <c r="E37" s="200"/>
      <c r="F37" s="4"/>
      <c r="G37" s="7"/>
      <c r="H37" s="3">
        <f>D37*E37*F37*G37</f>
        <v>0</v>
      </c>
      <c r="I37" s="201"/>
      <c r="J37" s="202"/>
      <c r="K37" s="203"/>
      <c r="L37" s="9">
        <f t="shared" si="15"/>
        <v>0</v>
      </c>
      <c r="M37" s="10">
        <f t="shared" si="16"/>
        <v>0</v>
      </c>
      <c r="N37" s="11">
        <f t="shared" si="17"/>
        <v>0</v>
      </c>
      <c r="O37" s="12">
        <f t="shared" si="18"/>
        <v>0</v>
      </c>
      <c r="P37" s="357" t="e">
        <f t="shared" si="21"/>
        <v>#DIV/0!</v>
      </c>
      <c r="Q37" s="144"/>
      <c r="R37" s="131" t="str">
        <f t="shared" si="6"/>
        <v>OK</v>
      </c>
      <c r="S37" s="407" t="str">
        <f t="shared" si="7"/>
        <v>OK</v>
      </c>
      <c r="T37" s="409">
        <f t="shared" si="19"/>
        <v>0</v>
      </c>
      <c r="U37" s="409">
        <f t="shared" si="20"/>
        <v>0</v>
      </c>
    </row>
    <row r="38" spans="1:21" s="1" customFormat="1" x14ac:dyDescent="0.25">
      <c r="A38" s="198" t="s">
        <v>263</v>
      </c>
      <c r="B38" s="151"/>
      <c r="C38" s="199"/>
      <c r="D38" s="199"/>
      <c r="E38" s="200"/>
      <c r="F38" s="4"/>
      <c r="G38" s="7"/>
      <c r="H38" s="3">
        <f t="shared" si="14"/>
        <v>0</v>
      </c>
      <c r="I38" s="201"/>
      <c r="J38" s="202"/>
      <c r="K38" s="203"/>
      <c r="L38" s="9">
        <f t="shared" si="15"/>
        <v>0</v>
      </c>
      <c r="M38" s="10">
        <f t="shared" si="16"/>
        <v>0</v>
      </c>
      <c r="N38" s="11">
        <f t="shared" si="17"/>
        <v>0</v>
      </c>
      <c r="O38" s="12">
        <f t="shared" si="18"/>
        <v>0</v>
      </c>
      <c r="P38" s="357" t="e">
        <f t="shared" si="21"/>
        <v>#DIV/0!</v>
      </c>
      <c r="Q38" s="144"/>
      <c r="R38" s="131" t="str">
        <f t="shared" si="6"/>
        <v>OK</v>
      </c>
      <c r="S38" s="407" t="str">
        <f t="shared" si="7"/>
        <v>OK</v>
      </c>
      <c r="T38" s="409">
        <f t="shared" si="19"/>
        <v>0</v>
      </c>
      <c r="U38" s="409">
        <f t="shared" si="20"/>
        <v>0</v>
      </c>
    </row>
    <row r="39" spans="1:21" s="1" customFormat="1" x14ac:dyDescent="0.25">
      <c r="A39" s="198" t="s">
        <v>264</v>
      </c>
      <c r="B39" s="151"/>
      <c r="C39" s="199"/>
      <c r="D39" s="199"/>
      <c r="E39" s="200"/>
      <c r="F39" s="4"/>
      <c r="G39" s="7"/>
      <c r="H39" s="3">
        <f t="shared" si="14"/>
        <v>0</v>
      </c>
      <c r="I39" s="201"/>
      <c r="J39" s="202"/>
      <c r="K39" s="203"/>
      <c r="L39" s="9">
        <f t="shared" si="15"/>
        <v>0</v>
      </c>
      <c r="M39" s="10">
        <f t="shared" si="16"/>
        <v>0</v>
      </c>
      <c r="N39" s="11">
        <f t="shared" si="17"/>
        <v>0</v>
      </c>
      <c r="O39" s="12">
        <f t="shared" si="18"/>
        <v>0</v>
      </c>
      <c r="P39" s="365" t="e">
        <f t="shared" si="21"/>
        <v>#DIV/0!</v>
      </c>
      <c r="Q39" s="144"/>
      <c r="R39" s="131" t="str">
        <f t="shared" si="6"/>
        <v>OK</v>
      </c>
      <c r="S39" s="407" t="str">
        <f t="shared" si="7"/>
        <v>OK</v>
      </c>
      <c r="T39" s="409">
        <f t="shared" si="19"/>
        <v>0</v>
      </c>
      <c r="U39" s="409">
        <f t="shared" si="20"/>
        <v>0</v>
      </c>
    </row>
    <row r="40" spans="1:21" s="1" customFormat="1" x14ac:dyDescent="0.25">
      <c r="A40" s="198" t="s">
        <v>265</v>
      </c>
      <c r="B40" s="151"/>
      <c r="C40" s="199"/>
      <c r="D40" s="199"/>
      <c r="E40" s="200"/>
      <c r="F40" s="4"/>
      <c r="G40" s="7"/>
      <c r="H40" s="3">
        <f t="shared" ref="H40:H41" si="22">D40*E40*F40*G40</f>
        <v>0</v>
      </c>
      <c r="I40" s="201"/>
      <c r="J40" s="202"/>
      <c r="K40" s="203"/>
      <c r="L40" s="9">
        <f t="shared" si="15"/>
        <v>0</v>
      </c>
      <c r="M40" s="10">
        <f t="shared" si="16"/>
        <v>0</v>
      </c>
      <c r="N40" s="11">
        <f t="shared" si="17"/>
        <v>0</v>
      </c>
      <c r="O40" s="12">
        <f t="shared" si="18"/>
        <v>0</v>
      </c>
      <c r="P40" s="358" t="e">
        <f t="shared" si="21"/>
        <v>#DIV/0!</v>
      </c>
      <c r="Q40" s="144"/>
      <c r="R40" s="131" t="str">
        <f t="shared" si="6"/>
        <v>OK</v>
      </c>
      <c r="S40" s="407" t="str">
        <f t="shared" si="7"/>
        <v>OK</v>
      </c>
      <c r="T40" s="409">
        <f t="shared" ref="T40:T44" si="23">H40-(SUM(I40,J40,K40))</f>
        <v>0</v>
      </c>
      <c r="U40" s="409">
        <f t="shared" ref="U40:U44" si="24">L40-(SUM(M40,N40,O40))</f>
        <v>0</v>
      </c>
    </row>
    <row r="41" spans="1:21" s="1" customFormat="1" x14ac:dyDescent="0.25">
      <c r="A41" s="198" t="s">
        <v>533</v>
      </c>
      <c r="B41" s="151"/>
      <c r="C41" s="199"/>
      <c r="D41" s="199"/>
      <c r="E41" s="200"/>
      <c r="F41" s="4"/>
      <c r="G41" s="7"/>
      <c r="H41" s="3">
        <f t="shared" si="22"/>
        <v>0</v>
      </c>
      <c r="I41" s="201"/>
      <c r="J41" s="202"/>
      <c r="K41" s="203"/>
      <c r="L41" s="9">
        <f t="shared" si="15"/>
        <v>0</v>
      </c>
      <c r="M41" s="10">
        <f t="shared" si="16"/>
        <v>0</v>
      </c>
      <c r="N41" s="11">
        <f t="shared" si="17"/>
        <v>0</v>
      </c>
      <c r="O41" s="12">
        <f t="shared" si="18"/>
        <v>0</v>
      </c>
      <c r="P41" s="357" t="e">
        <f t="shared" si="21"/>
        <v>#DIV/0!</v>
      </c>
      <c r="Q41" s="144"/>
      <c r="R41" s="131" t="str">
        <f t="shared" si="6"/>
        <v>OK</v>
      </c>
      <c r="S41" s="407" t="str">
        <f t="shared" si="7"/>
        <v>OK</v>
      </c>
      <c r="T41" s="409">
        <f t="shared" si="23"/>
        <v>0</v>
      </c>
      <c r="U41" s="409">
        <f t="shared" si="24"/>
        <v>0</v>
      </c>
    </row>
    <row r="42" spans="1:21" s="1" customFormat="1" x14ac:dyDescent="0.25">
      <c r="A42" s="198" t="s">
        <v>534</v>
      </c>
      <c r="B42" s="151"/>
      <c r="C42" s="199"/>
      <c r="D42" s="199"/>
      <c r="E42" s="200"/>
      <c r="F42" s="4"/>
      <c r="G42" s="7"/>
      <c r="H42" s="3">
        <f>D42*E42*F42*G42</f>
        <v>0</v>
      </c>
      <c r="I42" s="201"/>
      <c r="J42" s="202"/>
      <c r="K42" s="203"/>
      <c r="L42" s="9">
        <f t="shared" si="15"/>
        <v>0</v>
      </c>
      <c r="M42" s="10">
        <f t="shared" si="16"/>
        <v>0</v>
      </c>
      <c r="N42" s="11">
        <f t="shared" si="17"/>
        <v>0</v>
      </c>
      <c r="O42" s="12">
        <f t="shared" si="18"/>
        <v>0</v>
      </c>
      <c r="P42" s="365" t="e">
        <f t="shared" si="21"/>
        <v>#DIV/0!</v>
      </c>
      <c r="Q42" s="144"/>
      <c r="R42" s="131" t="str">
        <f t="shared" si="6"/>
        <v>OK</v>
      </c>
      <c r="S42" s="407" t="str">
        <f t="shared" si="7"/>
        <v>OK</v>
      </c>
      <c r="T42" s="409">
        <f t="shared" si="23"/>
        <v>0</v>
      </c>
      <c r="U42" s="409">
        <f t="shared" si="24"/>
        <v>0</v>
      </c>
    </row>
    <row r="43" spans="1:21" s="1" customFormat="1" x14ac:dyDescent="0.25">
      <c r="A43" s="198" t="s">
        <v>535</v>
      </c>
      <c r="B43" s="151"/>
      <c r="C43" s="199"/>
      <c r="D43" s="199"/>
      <c r="E43" s="200"/>
      <c r="F43" s="4"/>
      <c r="G43" s="7"/>
      <c r="H43" s="3">
        <f t="shared" ref="H43:H44" si="25">D43*E43*F43*G43</f>
        <v>0</v>
      </c>
      <c r="I43" s="201"/>
      <c r="J43" s="202"/>
      <c r="K43" s="203"/>
      <c r="L43" s="9">
        <f t="shared" si="15"/>
        <v>0</v>
      </c>
      <c r="M43" s="10">
        <f t="shared" si="16"/>
        <v>0</v>
      </c>
      <c r="N43" s="11">
        <f t="shared" si="17"/>
        <v>0</v>
      </c>
      <c r="O43" s="12">
        <f t="shared" si="18"/>
        <v>0</v>
      </c>
      <c r="P43" s="358" t="e">
        <f t="shared" si="21"/>
        <v>#DIV/0!</v>
      </c>
      <c r="Q43" s="144"/>
      <c r="R43" s="131" t="str">
        <f t="shared" si="6"/>
        <v>OK</v>
      </c>
      <c r="S43" s="407" t="str">
        <f t="shared" si="7"/>
        <v>OK</v>
      </c>
      <c r="T43" s="409">
        <f t="shared" si="23"/>
        <v>0</v>
      </c>
      <c r="U43" s="409">
        <f t="shared" si="24"/>
        <v>0</v>
      </c>
    </row>
    <row r="44" spans="1:21" s="1" customFormat="1" x14ac:dyDescent="0.25">
      <c r="A44" s="198" t="s">
        <v>536</v>
      </c>
      <c r="B44" s="151"/>
      <c r="C44" s="199"/>
      <c r="D44" s="199"/>
      <c r="E44" s="200"/>
      <c r="F44" s="4"/>
      <c r="G44" s="7"/>
      <c r="H44" s="3">
        <f t="shared" si="25"/>
        <v>0</v>
      </c>
      <c r="I44" s="201"/>
      <c r="J44" s="202"/>
      <c r="K44" s="203"/>
      <c r="L44" s="9">
        <f t="shared" si="15"/>
        <v>0</v>
      </c>
      <c r="M44" s="10">
        <f t="shared" si="16"/>
        <v>0</v>
      </c>
      <c r="N44" s="11">
        <f t="shared" si="17"/>
        <v>0</v>
      </c>
      <c r="O44" s="12">
        <f t="shared" si="18"/>
        <v>0</v>
      </c>
      <c r="P44" s="365" t="e">
        <f t="shared" si="21"/>
        <v>#DIV/0!</v>
      </c>
      <c r="Q44" s="144"/>
      <c r="R44" s="131" t="str">
        <f t="shared" si="6"/>
        <v>OK</v>
      </c>
      <c r="S44" s="407" t="str">
        <f t="shared" si="7"/>
        <v>OK</v>
      </c>
      <c r="T44" s="409">
        <f t="shared" si="23"/>
        <v>0</v>
      </c>
      <c r="U44" s="409">
        <f t="shared" si="24"/>
        <v>0</v>
      </c>
    </row>
    <row r="45" spans="1:21" s="1" customFormat="1" x14ac:dyDescent="0.25">
      <c r="A45" s="198" t="s">
        <v>537</v>
      </c>
      <c r="B45" s="151"/>
      <c r="C45" s="199"/>
      <c r="D45" s="199"/>
      <c r="E45" s="200"/>
      <c r="F45" s="4"/>
      <c r="G45" s="7"/>
      <c r="H45" s="3">
        <f>D45*E45*F45*G45</f>
        <v>0</v>
      </c>
      <c r="I45" s="201"/>
      <c r="J45" s="202"/>
      <c r="K45" s="203"/>
      <c r="L45" s="9">
        <f t="shared" si="15"/>
        <v>0</v>
      </c>
      <c r="M45" s="10">
        <f t="shared" si="16"/>
        <v>0</v>
      </c>
      <c r="N45" s="11">
        <f t="shared" si="17"/>
        <v>0</v>
      </c>
      <c r="O45" s="12">
        <f t="shared" si="18"/>
        <v>0</v>
      </c>
      <c r="P45" s="358" t="e">
        <f t="shared" si="21"/>
        <v>#DIV/0!</v>
      </c>
      <c r="Q45" s="144"/>
      <c r="R45" s="131" t="str">
        <f t="shared" si="6"/>
        <v>OK</v>
      </c>
      <c r="S45" s="407" t="str">
        <f t="shared" si="7"/>
        <v>OK</v>
      </c>
      <c r="T45" s="409">
        <f t="shared" si="19"/>
        <v>0</v>
      </c>
      <c r="U45" s="409">
        <f t="shared" si="20"/>
        <v>0</v>
      </c>
    </row>
    <row r="46" spans="1:21" s="214" customFormat="1" x14ac:dyDescent="0.25">
      <c r="A46" s="210"/>
      <c r="B46" s="211" t="s">
        <v>375</v>
      </c>
      <c r="C46" s="211"/>
      <c r="D46" s="211"/>
      <c r="E46" s="212"/>
      <c r="F46" s="29"/>
      <c r="G46" s="30"/>
      <c r="H46" s="23">
        <f t="shared" ref="H46:P46" si="26">SUM(H30:H45)</f>
        <v>0</v>
      </c>
      <c r="I46" s="25">
        <f t="shared" si="26"/>
        <v>0</v>
      </c>
      <c r="J46" s="23">
        <f t="shared" si="26"/>
        <v>0</v>
      </c>
      <c r="K46" s="24">
        <f t="shared" si="26"/>
        <v>0</v>
      </c>
      <c r="L46" s="25">
        <f t="shared" si="26"/>
        <v>0</v>
      </c>
      <c r="M46" s="23">
        <f t="shared" si="26"/>
        <v>0</v>
      </c>
      <c r="N46" s="23">
        <f t="shared" si="26"/>
        <v>0</v>
      </c>
      <c r="O46" s="130">
        <f t="shared" si="26"/>
        <v>0</v>
      </c>
      <c r="P46" s="359" t="e">
        <f t="shared" si="26"/>
        <v>#DIV/0!</v>
      </c>
      <c r="Q46" s="213"/>
      <c r="R46" s="132"/>
      <c r="S46" s="406"/>
      <c r="T46" s="414"/>
      <c r="U46" s="414"/>
    </row>
    <row r="47" spans="1:21" s="1" customFormat="1" x14ac:dyDescent="0.25">
      <c r="A47" s="196" t="s">
        <v>244</v>
      </c>
      <c r="B47" s="160" t="s">
        <v>27</v>
      </c>
      <c r="C47" s="215"/>
      <c r="D47" s="215"/>
      <c r="E47" s="216"/>
      <c r="F47" s="161"/>
      <c r="G47" s="162"/>
      <c r="H47" s="163"/>
      <c r="I47" s="217"/>
      <c r="J47" s="217"/>
      <c r="K47" s="218"/>
      <c r="L47" s="126"/>
      <c r="M47" s="118"/>
      <c r="N47" s="118"/>
      <c r="O47" s="118"/>
      <c r="P47" s="360"/>
      <c r="Q47" s="118"/>
      <c r="R47" s="131"/>
      <c r="S47" s="407"/>
      <c r="T47" s="410"/>
      <c r="U47" s="410"/>
    </row>
    <row r="48" spans="1:21" s="1" customFormat="1" x14ac:dyDescent="0.25">
      <c r="A48" s="198" t="s">
        <v>245</v>
      </c>
      <c r="B48" s="151"/>
      <c r="C48" s="199"/>
      <c r="D48" s="199"/>
      <c r="E48" s="200"/>
      <c r="F48" s="4"/>
      <c r="G48" s="7"/>
      <c r="H48" s="219">
        <f t="shared" ref="H48:H62" si="27">D48*E48*F48*G48</f>
        <v>0</v>
      </c>
      <c r="I48" s="201"/>
      <c r="J48" s="202"/>
      <c r="K48" s="203"/>
      <c r="L48" s="9">
        <f t="shared" ref="L48:L62" si="28">H48/$K$6</f>
        <v>0</v>
      </c>
      <c r="M48" s="10">
        <f t="shared" ref="M48:M62" si="29">I48/$K$6</f>
        <v>0</v>
      </c>
      <c r="N48" s="11">
        <f t="shared" ref="N48:N62" si="30">J48/$K$6</f>
        <v>0</v>
      </c>
      <c r="O48" s="12">
        <f t="shared" ref="O48:O62" si="31">K48/$K$6</f>
        <v>0</v>
      </c>
      <c r="P48" s="365" t="e">
        <f>L48/$L$63</f>
        <v>#DIV/0!</v>
      </c>
      <c r="Q48" s="144"/>
      <c r="R48" s="131" t="str">
        <f t="shared" si="6"/>
        <v>OK</v>
      </c>
      <c r="S48" s="407" t="str">
        <f t="shared" si="7"/>
        <v>OK</v>
      </c>
      <c r="T48" s="409">
        <f t="shared" ref="T48:T62" si="32">H48-(SUM(I48,J48,K48))</f>
        <v>0</v>
      </c>
      <c r="U48" s="409">
        <f t="shared" ref="U48:U62" si="33">L48-(SUM(M48,N48,O48))</f>
        <v>0</v>
      </c>
    </row>
    <row r="49" spans="1:21" s="1" customFormat="1" x14ac:dyDescent="0.25">
      <c r="A49" s="198" t="s">
        <v>246</v>
      </c>
      <c r="B49" s="151"/>
      <c r="C49" s="199"/>
      <c r="D49" s="199"/>
      <c r="E49" s="200"/>
      <c r="F49" s="4"/>
      <c r="G49" s="7"/>
      <c r="H49" s="3">
        <f t="shared" si="27"/>
        <v>0</v>
      </c>
      <c r="I49" s="201"/>
      <c r="J49" s="202"/>
      <c r="K49" s="203"/>
      <c r="L49" s="9">
        <f t="shared" si="28"/>
        <v>0</v>
      </c>
      <c r="M49" s="10">
        <f t="shared" si="29"/>
        <v>0</v>
      </c>
      <c r="N49" s="11">
        <f t="shared" si="30"/>
        <v>0</v>
      </c>
      <c r="O49" s="12">
        <f t="shared" si="31"/>
        <v>0</v>
      </c>
      <c r="P49" s="365" t="e">
        <f t="shared" ref="P49:P62" si="34">L49/$L$63</f>
        <v>#DIV/0!</v>
      </c>
      <c r="Q49" s="144"/>
      <c r="R49" s="131" t="str">
        <f t="shared" si="6"/>
        <v>OK</v>
      </c>
      <c r="S49" s="407" t="str">
        <f t="shared" si="7"/>
        <v>OK</v>
      </c>
      <c r="T49" s="409">
        <f t="shared" si="32"/>
        <v>0</v>
      </c>
      <c r="U49" s="409">
        <f t="shared" si="33"/>
        <v>0</v>
      </c>
    </row>
    <row r="50" spans="1:21" s="1" customFormat="1" x14ac:dyDescent="0.25">
      <c r="A50" s="198" t="s">
        <v>247</v>
      </c>
      <c r="B50" s="151"/>
      <c r="C50" s="199"/>
      <c r="D50" s="199"/>
      <c r="E50" s="200"/>
      <c r="F50" s="4"/>
      <c r="G50" s="7"/>
      <c r="H50" s="3">
        <f t="shared" si="27"/>
        <v>0</v>
      </c>
      <c r="I50" s="201"/>
      <c r="J50" s="202"/>
      <c r="K50" s="203"/>
      <c r="L50" s="9">
        <f t="shared" si="28"/>
        <v>0</v>
      </c>
      <c r="M50" s="10">
        <f t="shared" si="29"/>
        <v>0</v>
      </c>
      <c r="N50" s="11">
        <f t="shared" si="30"/>
        <v>0</v>
      </c>
      <c r="O50" s="12">
        <f t="shared" si="31"/>
        <v>0</v>
      </c>
      <c r="P50" s="365" t="e">
        <f t="shared" si="34"/>
        <v>#DIV/0!</v>
      </c>
      <c r="Q50" s="144"/>
      <c r="R50" s="131" t="str">
        <f t="shared" si="6"/>
        <v>OK</v>
      </c>
      <c r="S50" s="407" t="str">
        <f t="shared" si="7"/>
        <v>OK</v>
      </c>
      <c r="T50" s="409">
        <f t="shared" si="32"/>
        <v>0</v>
      </c>
      <c r="U50" s="409">
        <f t="shared" si="33"/>
        <v>0</v>
      </c>
    </row>
    <row r="51" spans="1:21" s="1" customFormat="1" x14ac:dyDescent="0.25">
      <c r="A51" s="198" t="s">
        <v>248</v>
      </c>
      <c r="B51" s="151"/>
      <c r="C51" s="199"/>
      <c r="D51" s="199"/>
      <c r="E51" s="200"/>
      <c r="F51" s="4"/>
      <c r="G51" s="7"/>
      <c r="H51" s="3">
        <f t="shared" si="27"/>
        <v>0</v>
      </c>
      <c r="I51" s="201"/>
      <c r="J51" s="202"/>
      <c r="K51" s="203"/>
      <c r="L51" s="9">
        <f t="shared" si="28"/>
        <v>0</v>
      </c>
      <c r="M51" s="10">
        <f t="shared" si="29"/>
        <v>0</v>
      </c>
      <c r="N51" s="11">
        <f t="shared" si="30"/>
        <v>0</v>
      </c>
      <c r="O51" s="12">
        <f t="shared" si="31"/>
        <v>0</v>
      </c>
      <c r="P51" s="365" t="e">
        <f t="shared" si="34"/>
        <v>#DIV/0!</v>
      </c>
      <c r="Q51" s="144"/>
      <c r="R51" s="131" t="str">
        <f t="shared" si="6"/>
        <v>OK</v>
      </c>
      <c r="S51" s="407" t="str">
        <f t="shared" si="7"/>
        <v>OK</v>
      </c>
      <c r="T51" s="409">
        <f t="shared" si="32"/>
        <v>0</v>
      </c>
      <c r="U51" s="409">
        <f t="shared" si="33"/>
        <v>0</v>
      </c>
    </row>
    <row r="52" spans="1:21" s="1" customFormat="1" x14ac:dyDescent="0.25">
      <c r="A52" s="198" t="s">
        <v>249</v>
      </c>
      <c r="B52" s="151"/>
      <c r="C52" s="199"/>
      <c r="D52" s="199"/>
      <c r="E52" s="200"/>
      <c r="F52" s="4"/>
      <c r="G52" s="7"/>
      <c r="H52" s="3">
        <f t="shared" si="27"/>
        <v>0</v>
      </c>
      <c r="I52" s="201"/>
      <c r="J52" s="202"/>
      <c r="K52" s="203"/>
      <c r="L52" s="9">
        <f t="shared" si="28"/>
        <v>0</v>
      </c>
      <c r="M52" s="10">
        <f t="shared" si="29"/>
        <v>0</v>
      </c>
      <c r="N52" s="11">
        <f t="shared" si="30"/>
        <v>0</v>
      </c>
      <c r="O52" s="12">
        <f t="shared" si="31"/>
        <v>0</v>
      </c>
      <c r="P52" s="365" t="e">
        <f t="shared" si="34"/>
        <v>#DIV/0!</v>
      </c>
      <c r="Q52" s="144"/>
      <c r="R52" s="131" t="str">
        <f t="shared" si="6"/>
        <v>OK</v>
      </c>
      <c r="S52" s="407" t="str">
        <f t="shared" si="7"/>
        <v>OK</v>
      </c>
      <c r="T52" s="409">
        <f t="shared" si="32"/>
        <v>0</v>
      </c>
      <c r="U52" s="409">
        <f t="shared" si="33"/>
        <v>0</v>
      </c>
    </row>
    <row r="53" spans="1:21" s="1" customFormat="1" x14ac:dyDescent="0.25">
      <c r="A53" s="198" t="s">
        <v>250</v>
      </c>
      <c r="B53" s="151"/>
      <c r="C53" s="199"/>
      <c r="D53" s="199"/>
      <c r="E53" s="200"/>
      <c r="F53" s="4"/>
      <c r="G53" s="7"/>
      <c r="H53" s="3">
        <f t="shared" si="27"/>
        <v>0</v>
      </c>
      <c r="I53" s="201"/>
      <c r="J53" s="202"/>
      <c r="K53" s="203"/>
      <c r="L53" s="9">
        <f t="shared" si="28"/>
        <v>0</v>
      </c>
      <c r="M53" s="10">
        <f t="shared" si="29"/>
        <v>0</v>
      </c>
      <c r="N53" s="11">
        <f t="shared" si="30"/>
        <v>0</v>
      </c>
      <c r="O53" s="12">
        <f t="shared" si="31"/>
        <v>0</v>
      </c>
      <c r="P53" s="365" t="e">
        <f t="shared" si="34"/>
        <v>#DIV/0!</v>
      </c>
      <c r="Q53" s="144"/>
      <c r="R53" s="131" t="str">
        <f t="shared" si="6"/>
        <v>OK</v>
      </c>
      <c r="S53" s="407" t="str">
        <f t="shared" si="7"/>
        <v>OK</v>
      </c>
      <c r="T53" s="409">
        <f t="shared" si="32"/>
        <v>0</v>
      </c>
      <c r="U53" s="409">
        <f t="shared" si="33"/>
        <v>0</v>
      </c>
    </row>
    <row r="54" spans="1:21" s="1" customFormat="1" x14ac:dyDescent="0.25">
      <c r="A54" s="198" t="s">
        <v>251</v>
      </c>
      <c r="B54" s="151"/>
      <c r="C54" s="199"/>
      <c r="D54" s="199"/>
      <c r="E54" s="200"/>
      <c r="F54" s="4"/>
      <c r="G54" s="7"/>
      <c r="H54" s="3">
        <f t="shared" si="27"/>
        <v>0</v>
      </c>
      <c r="I54" s="201"/>
      <c r="J54" s="202"/>
      <c r="K54" s="203"/>
      <c r="L54" s="9">
        <f t="shared" si="28"/>
        <v>0</v>
      </c>
      <c r="M54" s="10">
        <f t="shared" si="29"/>
        <v>0</v>
      </c>
      <c r="N54" s="11">
        <f t="shared" si="30"/>
        <v>0</v>
      </c>
      <c r="O54" s="12">
        <f t="shared" si="31"/>
        <v>0</v>
      </c>
      <c r="P54" s="365" t="e">
        <f t="shared" si="34"/>
        <v>#DIV/0!</v>
      </c>
      <c r="Q54" s="144"/>
      <c r="R54" s="131" t="str">
        <f t="shared" si="6"/>
        <v>OK</v>
      </c>
      <c r="S54" s="407" t="str">
        <f t="shared" si="7"/>
        <v>OK</v>
      </c>
      <c r="T54" s="409">
        <f t="shared" si="32"/>
        <v>0</v>
      </c>
      <c r="U54" s="409">
        <f t="shared" si="33"/>
        <v>0</v>
      </c>
    </row>
    <row r="55" spans="1:21" s="1" customFormat="1" x14ac:dyDescent="0.25">
      <c r="A55" s="198" t="s">
        <v>252</v>
      </c>
      <c r="B55" s="151"/>
      <c r="C55" s="199"/>
      <c r="D55" s="199"/>
      <c r="E55" s="200"/>
      <c r="F55" s="4"/>
      <c r="G55" s="7"/>
      <c r="H55" s="3">
        <f t="shared" si="27"/>
        <v>0</v>
      </c>
      <c r="I55" s="201"/>
      <c r="J55" s="202"/>
      <c r="K55" s="203"/>
      <c r="L55" s="9">
        <f t="shared" si="28"/>
        <v>0</v>
      </c>
      <c r="M55" s="10">
        <f t="shared" si="29"/>
        <v>0</v>
      </c>
      <c r="N55" s="11">
        <f t="shared" si="30"/>
        <v>0</v>
      </c>
      <c r="O55" s="12">
        <f t="shared" si="31"/>
        <v>0</v>
      </c>
      <c r="P55" s="365" t="e">
        <f t="shared" si="34"/>
        <v>#DIV/0!</v>
      </c>
      <c r="Q55" s="144"/>
      <c r="R55" s="131" t="str">
        <f t="shared" si="6"/>
        <v>OK</v>
      </c>
      <c r="S55" s="407" t="str">
        <f t="shared" si="7"/>
        <v>OK</v>
      </c>
      <c r="T55" s="409">
        <f t="shared" si="32"/>
        <v>0</v>
      </c>
      <c r="U55" s="409">
        <f t="shared" si="33"/>
        <v>0</v>
      </c>
    </row>
    <row r="56" spans="1:21" s="1" customFormat="1" x14ac:dyDescent="0.25">
      <c r="A56" s="198" t="s">
        <v>253</v>
      </c>
      <c r="B56" s="151"/>
      <c r="C56" s="199"/>
      <c r="D56" s="199"/>
      <c r="E56" s="200"/>
      <c r="F56" s="4"/>
      <c r="G56" s="7"/>
      <c r="H56" s="3">
        <f t="shared" si="27"/>
        <v>0</v>
      </c>
      <c r="I56" s="201"/>
      <c r="J56" s="202"/>
      <c r="K56" s="203"/>
      <c r="L56" s="9">
        <f t="shared" si="28"/>
        <v>0</v>
      </c>
      <c r="M56" s="10">
        <f t="shared" si="29"/>
        <v>0</v>
      </c>
      <c r="N56" s="11">
        <f t="shared" si="30"/>
        <v>0</v>
      </c>
      <c r="O56" s="12">
        <f t="shared" si="31"/>
        <v>0</v>
      </c>
      <c r="P56" s="365" t="e">
        <f t="shared" si="34"/>
        <v>#DIV/0!</v>
      </c>
      <c r="Q56" s="144"/>
      <c r="R56" s="131" t="str">
        <f t="shared" si="6"/>
        <v>OK</v>
      </c>
      <c r="S56" s="407" t="str">
        <f t="shared" si="7"/>
        <v>OK</v>
      </c>
      <c r="T56" s="409">
        <f t="shared" si="32"/>
        <v>0</v>
      </c>
      <c r="U56" s="409">
        <f t="shared" si="33"/>
        <v>0</v>
      </c>
    </row>
    <row r="57" spans="1:21" s="1" customFormat="1" x14ac:dyDescent="0.25">
      <c r="A57" s="198" t="s">
        <v>254</v>
      </c>
      <c r="B57" s="151"/>
      <c r="C57" s="199"/>
      <c r="D57" s="199"/>
      <c r="E57" s="200"/>
      <c r="F57" s="4"/>
      <c r="G57" s="7"/>
      <c r="H57" s="3">
        <f t="shared" ref="H57:H61" si="35">D57*E57*F57*G57</f>
        <v>0</v>
      </c>
      <c r="I57" s="201"/>
      <c r="J57" s="202"/>
      <c r="K57" s="203"/>
      <c r="L57" s="9">
        <f t="shared" si="28"/>
        <v>0</v>
      </c>
      <c r="M57" s="10">
        <f t="shared" si="29"/>
        <v>0</v>
      </c>
      <c r="N57" s="11">
        <f t="shared" si="30"/>
        <v>0</v>
      </c>
      <c r="O57" s="12">
        <f t="shared" si="31"/>
        <v>0</v>
      </c>
      <c r="P57" s="365" t="e">
        <f t="shared" si="34"/>
        <v>#DIV/0!</v>
      </c>
      <c r="Q57" s="144"/>
      <c r="R57" s="131" t="str">
        <f t="shared" si="6"/>
        <v>OK</v>
      </c>
      <c r="S57" s="407" t="str">
        <f t="shared" si="7"/>
        <v>OK</v>
      </c>
      <c r="T57" s="409">
        <f t="shared" ref="T57:T61" si="36">H57-(SUM(I57,J57,K57))</f>
        <v>0</v>
      </c>
      <c r="U57" s="409">
        <f t="shared" ref="U57:U61" si="37">L57-(SUM(M57,N57,O57))</f>
        <v>0</v>
      </c>
    </row>
    <row r="58" spans="1:21" s="1" customFormat="1" x14ac:dyDescent="0.25">
      <c r="A58" s="198" t="s">
        <v>517</v>
      </c>
      <c r="B58" s="151"/>
      <c r="C58" s="199"/>
      <c r="D58" s="199"/>
      <c r="E58" s="200"/>
      <c r="F58" s="4"/>
      <c r="G58" s="7"/>
      <c r="H58" s="3">
        <f t="shared" si="35"/>
        <v>0</v>
      </c>
      <c r="I58" s="201"/>
      <c r="J58" s="202"/>
      <c r="K58" s="203"/>
      <c r="L58" s="9">
        <f t="shared" si="28"/>
        <v>0</v>
      </c>
      <c r="M58" s="10">
        <f t="shared" si="29"/>
        <v>0</v>
      </c>
      <c r="N58" s="11">
        <f t="shared" si="30"/>
        <v>0</v>
      </c>
      <c r="O58" s="12">
        <f t="shared" si="31"/>
        <v>0</v>
      </c>
      <c r="P58" s="365" t="e">
        <f t="shared" si="34"/>
        <v>#DIV/0!</v>
      </c>
      <c r="Q58" s="144"/>
      <c r="R58" s="131" t="str">
        <f t="shared" si="6"/>
        <v>OK</v>
      </c>
      <c r="S58" s="407" t="str">
        <f t="shared" si="7"/>
        <v>OK</v>
      </c>
      <c r="T58" s="409">
        <f t="shared" si="36"/>
        <v>0</v>
      </c>
      <c r="U58" s="409">
        <f t="shared" si="37"/>
        <v>0</v>
      </c>
    </row>
    <row r="59" spans="1:21" s="1" customFormat="1" x14ac:dyDescent="0.25">
      <c r="A59" s="198" t="s">
        <v>518</v>
      </c>
      <c r="B59" s="151"/>
      <c r="C59" s="199"/>
      <c r="D59" s="199"/>
      <c r="E59" s="200"/>
      <c r="F59" s="4"/>
      <c r="G59" s="7"/>
      <c r="H59" s="3">
        <f t="shared" si="35"/>
        <v>0</v>
      </c>
      <c r="I59" s="201"/>
      <c r="J59" s="202"/>
      <c r="K59" s="203"/>
      <c r="L59" s="9">
        <f t="shared" si="28"/>
        <v>0</v>
      </c>
      <c r="M59" s="10">
        <f t="shared" si="29"/>
        <v>0</v>
      </c>
      <c r="N59" s="11">
        <f t="shared" si="30"/>
        <v>0</v>
      </c>
      <c r="O59" s="12">
        <f t="shared" si="31"/>
        <v>0</v>
      </c>
      <c r="P59" s="365" t="e">
        <f t="shared" si="34"/>
        <v>#DIV/0!</v>
      </c>
      <c r="Q59" s="144"/>
      <c r="R59" s="131" t="str">
        <f t="shared" si="6"/>
        <v>OK</v>
      </c>
      <c r="S59" s="407" t="str">
        <f t="shared" si="7"/>
        <v>OK</v>
      </c>
      <c r="T59" s="409">
        <f t="shared" si="36"/>
        <v>0</v>
      </c>
      <c r="U59" s="409">
        <f t="shared" si="37"/>
        <v>0</v>
      </c>
    </row>
    <row r="60" spans="1:21" s="1" customFormat="1" x14ac:dyDescent="0.25">
      <c r="A60" s="198" t="s">
        <v>519</v>
      </c>
      <c r="B60" s="151"/>
      <c r="C60" s="199"/>
      <c r="D60" s="199"/>
      <c r="E60" s="200"/>
      <c r="F60" s="4"/>
      <c r="G60" s="7"/>
      <c r="H60" s="3">
        <f t="shared" si="35"/>
        <v>0</v>
      </c>
      <c r="I60" s="201"/>
      <c r="J60" s="202"/>
      <c r="K60" s="203"/>
      <c r="L60" s="9">
        <f t="shared" si="28"/>
        <v>0</v>
      </c>
      <c r="M60" s="10">
        <f t="shared" si="29"/>
        <v>0</v>
      </c>
      <c r="N60" s="11">
        <f t="shared" si="30"/>
        <v>0</v>
      </c>
      <c r="O60" s="12">
        <f t="shared" si="31"/>
        <v>0</v>
      </c>
      <c r="P60" s="365" t="e">
        <f t="shared" si="34"/>
        <v>#DIV/0!</v>
      </c>
      <c r="Q60" s="144"/>
      <c r="R60" s="131" t="str">
        <f t="shared" si="6"/>
        <v>OK</v>
      </c>
      <c r="S60" s="407" t="str">
        <f t="shared" si="7"/>
        <v>OK</v>
      </c>
      <c r="T60" s="409">
        <f t="shared" si="36"/>
        <v>0</v>
      </c>
      <c r="U60" s="409">
        <f t="shared" si="37"/>
        <v>0</v>
      </c>
    </row>
    <row r="61" spans="1:21" s="1" customFormat="1" x14ac:dyDescent="0.25">
      <c r="A61" s="198" t="s">
        <v>520</v>
      </c>
      <c r="B61" s="151"/>
      <c r="C61" s="199"/>
      <c r="D61" s="199"/>
      <c r="E61" s="200"/>
      <c r="F61" s="4"/>
      <c r="G61" s="7"/>
      <c r="H61" s="3">
        <f t="shared" si="35"/>
        <v>0</v>
      </c>
      <c r="I61" s="201"/>
      <c r="J61" s="202"/>
      <c r="K61" s="203"/>
      <c r="L61" s="9">
        <f t="shared" si="28"/>
        <v>0</v>
      </c>
      <c r="M61" s="10">
        <f t="shared" si="29"/>
        <v>0</v>
      </c>
      <c r="N61" s="11">
        <f t="shared" si="30"/>
        <v>0</v>
      </c>
      <c r="O61" s="12">
        <f t="shared" si="31"/>
        <v>0</v>
      </c>
      <c r="P61" s="365" t="e">
        <f t="shared" si="34"/>
        <v>#DIV/0!</v>
      </c>
      <c r="Q61" s="144"/>
      <c r="R61" s="131" t="str">
        <f t="shared" si="6"/>
        <v>OK</v>
      </c>
      <c r="S61" s="407" t="str">
        <f t="shared" si="7"/>
        <v>OK</v>
      </c>
      <c r="T61" s="409">
        <f t="shared" si="36"/>
        <v>0</v>
      </c>
      <c r="U61" s="409">
        <f t="shared" si="37"/>
        <v>0</v>
      </c>
    </row>
    <row r="62" spans="1:21" s="1" customFormat="1" x14ac:dyDescent="0.25">
      <c r="A62" s="198" t="s">
        <v>521</v>
      </c>
      <c r="B62" s="151"/>
      <c r="C62" s="199"/>
      <c r="D62" s="199"/>
      <c r="E62" s="200"/>
      <c r="F62" s="4"/>
      <c r="G62" s="7"/>
      <c r="H62" s="3">
        <f t="shared" si="27"/>
        <v>0</v>
      </c>
      <c r="I62" s="201"/>
      <c r="J62" s="202"/>
      <c r="K62" s="203"/>
      <c r="L62" s="9">
        <f t="shared" si="28"/>
        <v>0</v>
      </c>
      <c r="M62" s="10">
        <f t="shared" si="29"/>
        <v>0</v>
      </c>
      <c r="N62" s="11">
        <f t="shared" si="30"/>
        <v>0</v>
      </c>
      <c r="O62" s="12">
        <f t="shared" si="31"/>
        <v>0</v>
      </c>
      <c r="P62" s="358" t="e">
        <f t="shared" si="34"/>
        <v>#DIV/0!</v>
      </c>
      <c r="Q62" s="144"/>
      <c r="R62" s="131" t="str">
        <f t="shared" si="6"/>
        <v>OK</v>
      </c>
      <c r="S62" s="407" t="str">
        <f t="shared" si="7"/>
        <v>OK</v>
      </c>
      <c r="T62" s="409">
        <f t="shared" si="32"/>
        <v>0</v>
      </c>
      <c r="U62" s="409">
        <f t="shared" si="33"/>
        <v>0</v>
      </c>
    </row>
    <row r="63" spans="1:21" s="214" customFormat="1" x14ac:dyDescent="0.25">
      <c r="A63" s="210"/>
      <c r="B63" s="211" t="s">
        <v>376</v>
      </c>
      <c r="C63" s="211"/>
      <c r="D63" s="211"/>
      <c r="E63" s="212"/>
      <c r="F63" s="29"/>
      <c r="G63" s="30"/>
      <c r="H63" s="23">
        <f>SUM(H47:H62)</f>
        <v>0</v>
      </c>
      <c r="I63" s="25">
        <f t="shared" ref="I63:P63" si="38">SUM(I47:I62)</f>
        <v>0</v>
      </c>
      <c r="J63" s="23">
        <f t="shared" si="38"/>
        <v>0</v>
      </c>
      <c r="K63" s="24">
        <f t="shared" si="38"/>
        <v>0</v>
      </c>
      <c r="L63" s="25">
        <f t="shared" si="38"/>
        <v>0</v>
      </c>
      <c r="M63" s="23">
        <f t="shared" si="38"/>
        <v>0</v>
      </c>
      <c r="N63" s="23">
        <f t="shared" si="38"/>
        <v>0</v>
      </c>
      <c r="O63" s="130">
        <f t="shared" si="38"/>
        <v>0</v>
      </c>
      <c r="P63" s="359" t="e">
        <f t="shared" si="38"/>
        <v>#DIV/0!</v>
      </c>
      <c r="Q63" s="213"/>
      <c r="R63" s="132"/>
      <c r="S63" s="406"/>
      <c r="T63" s="414"/>
      <c r="U63" s="414"/>
    </row>
    <row r="64" spans="1:21" s="1" customFormat="1" x14ac:dyDescent="0.25">
      <c r="A64" s="196" t="s">
        <v>233</v>
      </c>
      <c r="B64" s="160" t="s">
        <v>28</v>
      </c>
      <c r="C64" s="215"/>
      <c r="D64" s="215"/>
      <c r="E64" s="216"/>
      <c r="F64" s="161"/>
      <c r="G64" s="162"/>
      <c r="H64" s="163"/>
      <c r="I64" s="217"/>
      <c r="J64" s="217"/>
      <c r="K64" s="218"/>
      <c r="L64" s="126"/>
      <c r="M64" s="118"/>
      <c r="N64" s="118"/>
      <c r="O64" s="118"/>
      <c r="P64" s="360"/>
      <c r="Q64" s="118"/>
      <c r="R64" s="131"/>
      <c r="S64" s="407"/>
      <c r="T64" s="410"/>
      <c r="U64" s="410"/>
    </row>
    <row r="65" spans="1:21" s="1" customFormat="1" x14ac:dyDescent="0.25">
      <c r="A65" s="198" t="s">
        <v>234</v>
      </c>
      <c r="B65" s="151"/>
      <c r="C65" s="199"/>
      <c r="D65" s="199"/>
      <c r="E65" s="200"/>
      <c r="F65" s="4"/>
      <c r="G65" s="7"/>
      <c r="H65" s="219">
        <f t="shared" ref="H65:H79" si="39">D65*E65*F65*G65</f>
        <v>0</v>
      </c>
      <c r="I65" s="201"/>
      <c r="J65" s="202"/>
      <c r="K65" s="203"/>
      <c r="L65" s="9">
        <f t="shared" ref="L65:L79" si="40">H65/$K$6</f>
        <v>0</v>
      </c>
      <c r="M65" s="10">
        <f t="shared" ref="M65:M79" si="41">I65/$K$6</f>
        <v>0</v>
      </c>
      <c r="N65" s="11">
        <f t="shared" ref="N65:N79" si="42">J65/$K$6</f>
        <v>0</v>
      </c>
      <c r="O65" s="12">
        <f t="shared" ref="O65:O79" si="43">K65/$K$6</f>
        <v>0</v>
      </c>
      <c r="P65" s="365" t="e">
        <f t="shared" ref="P65:P79" si="44">L65/$L$80</f>
        <v>#DIV/0!</v>
      </c>
      <c r="Q65" s="144"/>
      <c r="R65" s="131" t="str">
        <f t="shared" si="6"/>
        <v>OK</v>
      </c>
      <c r="S65" s="407" t="str">
        <f t="shared" si="7"/>
        <v>OK</v>
      </c>
      <c r="T65" s="409">
        <f t="shared" ref="T65:T79" si="45">H65-(SUM(I65,J65,K65))</f>
        <v>0</v>
      </c>
      <c r="U65" s="409">
        <f t="shared" ref="U65:U79" si="46">L65-(SUM(M65,N65,O65))</f>
        <v>0</v>
      </c>
    </row>
    <row r="66" spans="1:21" s="1" customFormat="1" x14ac:dyDescent="0.25">
      <c r="A66" s="198" t="s">
        <v>235</v>
      </c>
      <c r="B66" s="151"/>
      <c r="C66" s="199"/>
      <c r="D66" s="199"/>
      <c r="E66" s="200"/>
      <c r="F66" s="4"/>
      <c r="G66" s="7"/>
      <c r="H66" s="3">
        <f t="shared" si="39"/>
        <v>0</v>
      </c>
      <c r="I66" s="201"/>
      <c r="J66" s="202"/>
      <c r="K66" s="203"/>
      <c r="L66" s="9">
        <f t="shared" si="40"/>
        <v>0</v>
      </c>
      <c r="M66" s="10">
        <f t="shared" si="41"/>
        <v>0</v>
      </c>
      <c r="N66" s="11">
        <f t="shared" si="42"/>
        <v>0</v>
      </c>
      <c r="O66" s="12">
        <f t="shared" si="43"/>
        <v>0</v>
      </c>
      <c r="P66" s="365" t="e">
        <f t="shared" si="44"/>
        <v>#DIV/0!</v>
      </c>
      <c r="Q66" s="144"/>
      <c r="R66" s="131" t="str">
        <f t="shared" si="6"/>
        <v>OK</v>
      </c>
      <c r="S66" s="407" t="str">
        <f t="shared" si="7"/>
        <v>OK</v>
      </c>
      <c r="T66" s="409">
        <f t="shared" si="45"/>
        <v>0</v>
      </c>
      <c r="U66" s="409">
        <f t="shared" si="46"/>
        <v>0</v>
      </c>
    </row>
    <row r="67" spans="1:21" s="1" customFormat="1" x14ac:dyDescent="0.25">
      <c r="A67" s="198" t="s">
        <v>236</v>
      </c>
      <c r="B67" s="151"/>
      <c r="C67" s="199"/>
      <c r="D67" s="199"/>
      <c r="E67" s="200"/>
      <c r="F67" s="4"/>
      <c r="G67" s="7"/>
      <c r="H67" s="3">
        <f t="shared" si="39"/>
        <v>0</v>
      </c>
      <c r="I67" s="201"/>
      <c r="J67" s="202"/>
      <c r="K67" s="203"/>
      <c r="L67" s="9">
        <f t="shared" si="40"/>
        <v>0</v>
      </c>
      <c r="M67" s="10">
        <f t="shared" si="41"/>
        <v>0</v>
      </c>
      <c r="N67" s="11">
        <f t="shared" si="42"/>
        <v>0</v>
      </c>
      <c r="O67" s="12">
        <f t="shared" si="43"/>
        <v>0</v>
      </c>
      <c r="P67" s="365" t="e">
        <f t="shared" si="44"/>
        <v>#DIV/0!</v>
      </c>
      <c r="Q67" s="144"/>
      <c r="R67" s="131" t="str">
        <f t="shared" si="6"/>
        <v>OK</v>
      </c>
      <c r="S67" s="407" t="str">
        <f t="shared" si="7"/>
        <v>OK</v>
      </c>
      <c r="T67" s="409">
        <f t="shared" si="45"/>
        <v>0</v>
      </c>
      <c r="U67" s="409">
        <f t="shared" si="46"/>
        <v>0</v>
      </c>
    </row>
    <row r="68" spans="1:21" s="1" customFormat="1" x14ac:dyDescent="0.25">
      <c r="A68" s="198" t="s">
        <v>237</v>
      </c>
      <c r="B68" s="151"/>
      <c r="C68" s="199"/>
      <c r="D68" s="199"/>
      <c r="E68" s="200"/>
      <c r="F68" s="4"/>
      <c r="G68" s="7"/>
      <c r="H68" s="3">
        <f t="shared" si="39"/>
        <v>0</v>
      </c>
      <c r="I68" s="201"/>
      <c r="J68" s="202"/>
      <c r="K68" s="203"/>
      <c r="L68" s="9">
        <f t="shared" si="40"/>
        <v>0</v>
      </c>
      <c r="M68" s="10">
        <f t="shared" si="41"/>
        <v>0</v>
      </c>
      <c r="N68" s="11">
        <f t="shared" si="42"/>
        <v>0</v>
      </c>
      <c r="O68" s="12">
        <f t="shared" si="43"/>
        <v>0</v>
      </c>
      <c r="P68" s="365" t="e">
        <f t="shared" si="44"/>
        <v>#DIV/0!</v>
      </c>
      <c r="Q68" s="144"/>
      <c r="R68" s="131" t="str">
        <f t="shared" si="6"/>
        <v>OK</v>
      </c>
      <c r="S68" s="407" t="str">
        <f t="shared" si="7"/>
        <v>OK</v>
      </c>
      <c r="T68" s="409">
        <f t="shared" si="45"/>
        <v>0</v>
      </c>
      <c r="U68" s="409">
        <f t="shared" si="46"/>
        <v>0</v>
      </c>
    </row>
    <row r="69" spans="1:21" s="1" customFormat="1" x14ac:dyDescent="0.25">
      <c r="A69" s="198" t="s">
        <v>238</v>
      </c>
      <c r="B69" s="151"/>
      <c r="C69" s="199"/>
      <c r="D69" s="199"/>
      <c r="E69" s="200"/>
      <c r="F69" s="4"/>
      <c r="G69" s="7"/>
      <c r="H69" s="3">
        <f t="shared" si="39"/>
        <v>0</v>
      </c>
      <c r="I69" s="201"/>
      <c r="J69" s="202"/>
      <c r="K69" s="203"/>
      <c r="L69" s="9">
        <f t="shared" si="40"/>
        <v>0</v>
      </c>
      <c r="M69" s="10">
        <f t="shared" si="41"/>
        <v>0</v>
      </c>
      <c r="N69" s="11">
        <f t="shared" si="42"/>
        <v>0</v>
      </c>
      <c r="O69" s="12">
        <f t="shared" si="43"/>
        <v>0</v>
      </c>
      <c r="P69" s="365" t="e">
        <f t="shared" si="44"/>
        <v>#DIV/0!</v>
      </c>
      <c r="Q69" s="144"/>
      <c r="R69" s="131" t="str">
        <f t="shared" si="6"/>
        <v>OK</v>
      </c>
      <c r="S69" s="407" t="str">
        <f t="shared" si="7"/>
        <v>OK</v>
      </c>
      <c r="T69" s="409">
        <f t="shared" si="45"/>
        <v>0</v>
      </c>
      <c r="U69" s="409">
        <f t="shared" si="46"/>
        <v>0</v>
      </c>
    </row>
    <row r="70" spans="1:21" s="1" customFormat="1" x14ac:dyDescent="0.25">
      <c r="A70" s="198" t="s">
        <v>239</v>
      </c>
      <c r="B70" s="151"/>
      <c r="C70" s="199"/>
      <c r="D70" s="199"/>
      <c r="E70" s="200"/>
      <c r="F70" s="4"/>
      <c r="G70" s="7"/>
      <c r="H70" s="3">
        <f t="shared" si="39"/>
        <v>0</v>
      </c>
      <c r="I70" s="201"/>
      <c r="J70" s="202"/>
      <c r="K70" s="203"/>
      <c r="L70" s="9">
        <f t="shared" si="40"/>
        <v>0</v>
      </c>
      <c r="M70" s="10">
        <f t="shared" si="41"/>
        <v>0</v>
      </c>
      <c r="N70" s="11">
        <f t="shared" si="42"/>
        <v>0</v>
      </c>
      <c r="O70" s="12">
        <f t="shared" si="43"/>
        <v>0</v>
      </c>
      <c r="P70" s="365" t="e">
        <f t="shared" si="44"/>
        <v>#DIV/0!</v>
      </c>
      <c r="Q70" s="144"/>
      <c r="R70" s="131" t="str">
        <f t="shared" si="6"/>
        <v>OK</v>
      </c>
      <c r="S70" s="407" t="str">
        <f t="shared" si="7"/>
        <v>OK</v>
      </c>
      <c r="T70" s="409">
        <f t="shared" si="45"/>
        <v>0</v>
      </c>
      <c r="U70" s="409">
        <f t="shared" si="46"/>
        <v>0</v>
      </c>
    </row>
    <row r="71" spans="1:21" s="1" customFormat="1" x14ac:dyDescent="0.25">
      <c r="A71" s="198" t="s">
        <v>240</v>
      </c>
      <c r="B71" s="151"/>
      <c r="C71" s="199"/>
      <c r="D71" s="199"/>
      <c r="E71" s="200"/>
      <c r="F71" s="4"/>
      <c r="G71" s="7"/>
      <c r="H71" s="3">
        <f t="shared" si="39"/>
        <v>0</v>
      </c>
      <c r="I71" s="201"/>
      <c r="J71" s="202"/>
      <c r="K71" s="203"/>
      <c r="L71" s="9">
        <f t="shared" si="40"/>
        <v>0</v>
      </c>
      <c r="M71" s="10">
        <f t="shared" si="41"/>
        <v>0</v>
      </c>
      <c r="N71" s="11">
        <f t="shared" si="42"/>
        <v>0</v>
      </c>
      <c r="O71" s="12">
        <f t="shared" si="43"/>
        <v>0</v>
      </c>
      <c r="P71" s="365" t="e">
        <f t="shared" si="44"/>
        <v>#DIV/0!</v>
      </c>
      <c r="Q71" s="144"/>
      <c r="R71" s="131" t="str">
        <f t="shared" si="6"/>
        <v>OK</v>
      </c>
      <c r="S71" s="407" t="str">
        <f t="shared" si="7"/>
        <v>OK</v>
      </c>
      <c r="T71" s="409">
        <f t="shared" si="45"/>
        <v>0</v>
      </c>
      <c r="U71" s="409">
        <f t="shared" si="46"/>
        <v>0</v>
      </c>
    </row>
    <row r="72" spans="1:21" s="1" customFormat="1" x14ac:dyDescent="0.25">
      <c r="A72" s="198" t="s">
        <v>241</v>
      </c>
      <c r="B72" s="151"/>
      <c r="C72" s="199"/>
      <c r="D72" s="199"/>
      <c r="E72" s="200"/>
      <c r="F72" s="4"/>
      <c r="G72" s="7"/>
      <c r="H72" s="3">
        <f t="shared" si="39"/>
        <v>0</v>
      </c>
      <c r="I72" s="201"/>
      <c r="J72" s="202"/>
      <c r="K72" s="203"/>
      <c r="L72" s="9">
        <f t="shared" si="40"/>
        <v>0</v>
      </c>
      <c r="M72" s="10">
        <f t="shared" si="41"/>
        <v>0</v>
      </c>
      <c r="N72" s="11">
        <f t="shared" si="42"/>
        <v>0</v>
      </c>
      <c r="O72" s="12">
        <f t="shared" si="43"/>
        <v>0</v>
      </c>
      <c r="P72" s="365" t="e">
        <f t="shared" si="44"/>
        <v>#DIV/0!</v>
      </c>
      <c r="Q72" s="144"/>
      <c r="R72" s="131" t="str">
        <f t="shared" si="6"/>
        <v>OK</v>
      </c>
      <c r="S72" s="407" t="str">
        <f t="shared" si="7"/>
        <v>OK</v>
      </c>
      <c r="T72" s="409">
        <f t="shared" si="45"/>
        <v>0</v>
      </c>
      <c r="U72" s="409">
        <f t="shared" si="46"/>
        <v>0</v>
      </c>
    </row>
    <row r="73" spans="1:21" s="1" customFormat="1" x14ac:dyDescent="0.25">
      <c r="A73" s="198" t="s">
        <v>242</v>
      </c>
      <c r="B73" s="151"/>
      <c r="C73" s="199"/>
      <c r="D73" s="199"/>
      <c r="E73" s="200"/>
      <c r="F73" s="4"/>
      <c r="G73" s="7"/>
      <c r="H73" s="3">
        <f t="shared" si="39"/>
        <v>0</v>
      </c>
      <c r="I73" s="201"/>
      <c r="J73" s="202"/>
      <c r="K73" s="203"/>
      <c r="L73" s="9">
        <f t="shared" si="40"/>
        <v>0</v>
      </c>
      <c r="M73" s="10">
        <f t="shared" si="41"/>
        <v>0</v>
      </c>
      <c r="N73" s="11">
        <f t="shared" si="42"/>
        <v>0</v>
      </c>
      <c r="O73" s="12">
        <f t="shared" si="43"/>
        <v>0</v>
      </c>
      <c r="P73" s="365" t="e">
        <f t="shared" si="44"/>
        <v>#DIV/0!</v>
      </c>
      <c r="Q73" s="144"/>
      <c r="R73" s="131" t="str">
        <f t="shared" si="6"/>
        <v>OK</v>
      </c>
      <c r="S73" s="407" t="str">
        <f t="shared" si="7"/>
        <v>OK</v>
      </c>
      <c r="T73" s="409">
        <f t="shared" si="45"/>
        <v>0</v>
      </c>
      <c r="U73" s="409">
        <f t="shared" si="46"/>
        <v>0</v>
      </c>
    </row>
    <row r="74" spans="1:21" s="1" customFormat="1" x14ac:dyDescent="0.25">
      <c r="A74" s="198" t="s">
        <v>243</v>
      </c>
      <c r="B74" s="151"/>
      <c r="C74" s="199"/>
      <c r="D74" s="199"/>
      <c r="E74" s="200"/>
      <c r="F74" s="4"/>
      <c r="G74" s="7"/>
      <c r="H74" s="3">
        <f t="shared" ref="H74:H78" si="47">D74*E74*F74*G74</f>
        <v>0</v>
      </c>
      <c r="I74" s="201"/>
      <c r="J74" s="202"/>
      <c r="K74" s="203"/>
      <c r="L74" s="9">
        <f t="shared" si="40"/>
        <v>0</v>
      </c>
      <c r="M74" s="10">
        <f t="shared" si="41"/>
        <v>0</v>
      </c>
      <c r="N74" s="11">
        <f t="shared" si="42"/>
        <v>0</v>
      </c>
      <c r="O74" s="12">
        <f t="shared" si="43"/>
        <v>0</v>
      </c>
      <c r="P74" s="365" t="e">
        <f t="shared" si="44"/>
        <v>#DIV/0!</v>
      </c>
      <c r="Q74" s="144"/>
      <c r="R74" s="131" t="str">
        <f t="shared" si="6"/>
        <v>OK</v>
      </c>
      <c r="S74" s="407" t="str">
        <f t="shared" si="7"/>
        <v>OK</v>
      </c>
      <c r="T74" s="409">
        <f t="shared" ref="T74:T78" si="48">H74-(SUM(I74,J74,K74))</f>
        <v>0</v>
      </c>
      <c r="U74" s="409">
        <f t="shared" ref="U74:U78" si="49">L74-(SUM(M74,N74,O74))</f>
        <v>0</v>
      </c>
    </row>
    <row r="75" spans="1:21" s="1" customFormat="1" x14ac:dyDescent="0.25">
      <c r="A75" s="198" t="s">
        <v>512</v>
      </c>
      <c r="B75" s="151"/>
      <c r="C75" s="199"/>
      <c r="D75" s="199"/>
      <c r="E75" s="200"/>
      <c r="F75" s="4"/>
      <c r="G75" s="7"/>
      <c r="H75" s="3">
        <f t="shared" si="47"/>
        <v>0</v>
      </c>
      <c r="I75" s="201"/>
      <c r="J75" s="202"/>
      <c r="K75" s="203"/>
      <c r="L75" s="9">
        <f t="shared" si="40"/>
        <v>0</v>
      </c>
      <c r="M75" s="10">
        <f t="shared" si="41"/>
        <v>0</v>
      </c>
      <c r="N75" s="11">
        <f t="shared" si="42"/>
        <v>0</v>
      </c>
      <c r="O75" s="12">
        <f t="shared" si="43"/>
        <v>0</v>
      </c>
      <c r="P75" s="365" t="e">
        <f t="shared" si="44"/>
        <v>#DIV/0!</v>
      </c>
      <c r="Q75" s="144"/>
      <c r="R75" s="131" t="str">
        <f t="shared" si="6"/>
        <v>OK</v>
      </c>
      <c r="S75" s="407" t="str">
        <f t="shared" si="7"/>
        <v>OK</v>
      </c>
      <c r="T75" s="409">
        <f t="shared" si="48"/>
        <v>0</v>
      </c>
      <c r="U75" s="409">
        <f t="shared" si="49"/>
        <v>0</v>
      </c>
    </row>
    <row r="76" spans="1:21" s="1" customFormat="1" x14ac:dyDescent="0.25">
      <c r="A76" s="198" t="s">
        <v>513</v>
      </c>
      <c r="B76" s="151"/>
      <c r="C76" s="199"/>
      <c r="D76" s="199"/>
      <c r="E76" s="200"/>
      <c r="F76" s="4"/>
      <c r="G76" s="7"/>
      <c r="H76" s="3">
        <f t="shared" si="47"/>
        <v>0</v>
      </c>
      <c r="I76" s="201"/>
      <c r="J76" s="202"/>
      <c r="K76" s="203"/>
      <c r="L76" s="9">
        <f t="shared" si="40"/>
        <v>0</v>
      </c>
      <c r="M76" s="10">
        <f t="shared" si="41"/>
        <v>0</v>
      </c>
      <c r="N76" s="11">
        <f t="shared" si="42"/>
        <v>0</v>
      </c>
      <c r="O76" s="12">
        <f t="shared" si="43"/>
        <v>0</v>
      </c>
      <c r="P76" s="365" t="e">
        <f t="shared" si="44"/>
        <v>#DIV/0!</v>
      </c>
      <c r="Q76" s="144"/>
      <c r="R76" s="131" t="str">
        <f t="shared" si="6"/>
        <v>OK</v>
      </c>
      <c r="S76" s="407" t="str">
        <f t="shared" si="7"/>
        <v>OK</v>
      </c>
      <c r="T76" s="409">
        <f t="shared" si="48"/>
        <v>0</v>
      </c>
      <c r="U76" s="409">
        <f t="shared" si="49"/>
        <v>0</v>
      </c>
    </row>
    <row r="77" spans="1:21" s="1" customFormat="1" x14ac:dyDescent="0.25">
      <c r="A77" s="198" t="s">
        <v>514</v>
      </c>
      <c r="B77" s="151"/>
      <c r="C77" s="199"/>
      <c r="D77" s="199"/>
      <c r="E77" s="200"/>
      <c r="F77" s="4"/>
      <c r="G77" s="7"/>
      <c r="H77" s="3">
        <f t="shared" si="47"/>
        <v>0</v>
      </c>
      <c r="I77" s="201"/>
      <c r="J77" s="202"/>
      <c r="K77" s="203"/>
      <c r="L77" s="9">
        <f t="shared" si="40"/>
        <v>0</v>
      </c>
      <c r="M77" s="10">
        <f t="shared" si="41"/>
        <v>0</v>
      </c>
      <c r="N77" s="11">
        <f t="shared" si="42"/>
        <v>0</v>
      </c>
      <c r="O77" s="12">
        <f t="shared" si="43"/>
        <v>0</v>
      </c>
      <c r="P77" s="365" t="e">
        <f t="shared" si="44"/>
        <v>#DIV/0!</v>
      </c>
      <c r="Q77" s="144"/>
      <c r="R77" s="131" t="str">
        <f t="shared" si="6"/>
        <v>OK</v>
      </c>
      <c r="S77" s="407" t="str">
        <f t="shared" si="7"/>
        <v>OK</v>
      </c>
      <c r="T77" s="409">
        <f t="shared" si="48"/>
        <v>0</v>
      </c>
      <c r="U77" s="409">
        <f t="shared" si="49"/>
        <v>0</v>
      </c>
    </row>
    <row r="78" spans="1:21" s="1" customFormat="1" x14ac:dyDescent="0.25">
      <c r="A78" s="198" t="s">
        <v>515</v>
      </c>
      <c r="B78" s="151"/>
      <c r="C78" s="199"/>
      <c r="D78" s="199"/>
      <c r="E78" s="200"/>
      <c r="F78" s="4"/>
      <c r="G78" s="7"/>
      <c r="H78" s="3">
        <f t="shared" si="47"/>
        <v>0</v>
      </c>
      <c r="I78" s="201"/>
      <c r="J78" s="202"/>
      <c r="K78" s="203"/>
      <c r="L78" s="9">
        <f t="shared" si="40"/>
        <v>0</v>
      </c>
      <c r="M78" s="10">
        <f t="shared" si="41"/>
        <v>0</v>
      </c>
      <c r="N78" s="11">
        <f t="shared" si="42"/>
        <v>0</v>
      </c>
      <c r="O78" s="12">
        <f t="shared" si="43"/>
        <v>0</v>
      </c>
      <c r="P78" s="365" t="e">
        <f t="shared" si="44"/>
        <v>#DIV/0!</v>
      </c>
      <c r="Q78" s="144"/>
      <c r="R78" s="131" t="str">
        <f t="shared" si="6"/>
        <v>OK</v>
      </c>
      <c r="S78" s="407" t="str">
        <f t="shared" si="7"/>
        <v>OK</v>
      </c>
      <c r="T78" s="409">
        <f t="shared" si="48"/>
        <v>0</v>
      </c>
      <c r="U78" s="409">
        <f t="shared" si="49"/>
        <v>0</v>
      </c>
    </row>
    <row r="79" spans="1:21" s="1" customFormat="1" x14ac:dyDescent="0.25">
      <c r="A79" s="198" t="s">
        <v>516</v>
      </c>
      <c r="B79" s="151"/>
      <c r="C79" s="199"/>
      <c r="D79" s="199"/>
      <c r="E79" s="200"/>
      <c r="F79" s="4"/>
      <c r="G79" s="7"/>
      <c r="H79" s="3">
        <f t="shared" si="39"/>
        <v>0</v>
      </c>
      <c r="I79" s="201"/>
      <c r="J79" s="202"/>
      <c r="K79" s="203"/>
      <c r="L79" s="9">
        <f t="shared" si="40"/>
        <v>0</v>
      </c>
      <c r="M79" s="10">
        <f t="shared" si="41"/>
        <v>0</v>
      </c>
      <c r="N79" s="11">
        <f t="shared" si="42"/>
        <v>0</v>
      </c>
      <c r="O79" s="12">
        <f t="shared" si="43"/>
        <v>0</v>
      </c>
      <c r="P79" s="358" t="e">
        <f t="shared" si="44"/>
        <v>#DIV/0!</v>
      </c>
      <c r="Q79" s="144"/>
      <c r="R79" s="131" t="str">
        <f t="shared" ref="R79:R142" si="50">IF(H79=SUM(I79:K79),"OK","ERROR")</f>
        <v>OK</v>
      </c>
      <c r="S79" s="407" t="str">
        <f t="shared" ref="S79:S142" si="51">IF(L79=SUM(M79:O79),"OK","ERROR")</f>
        <v>OK</v>
      </c>
      <c r="T79" s="409">
        <f t="shared" si="45"/>
        <v>0</v>
      </c>
      <c r="U79" s="409">
        <f t="shared" si="46"/>
        <v>0</v>
      </c>
    </row>
    <row r="80" spans="1:21" s="214" customFormat="1" x14ac:dyDescent="0.25">
      <c r="A80" s="210"/>
      <c r="B80" s="211" t="s">
        <v>377</v>
      </c>
      <c r="C80" s="211"/>
      <c r="D80" s="211"/>
      <c r="E80" s="212"/>
      <c r="F80" s="29"/>
      <c r="G80" s="30"/>
      <c r="H80" s="23">
        <f t="shared" ref="H80:P80" si="52">SUM(H64:H79)</f>
        <v>0</v>
      </c>
      <c r="I80" s="25">
        <f t="shared" si="52"/>
        <v>0</v>
      </c>
      <c r="J80" s="23">
        <f t="shared" si="52"/>
        <v>0</v>
      </c>
      <c r="K80" s="24">
        <f t="shared" si="52"/>
        <v>0</v>
      </c>
      <c r="L80" s="25">
        <f t="shared" si="52"/>
        <v>0</v>
      </c>
      <c r="M80" s="23">
        <f t="shared" si="52"/>
        <v>0</v>
      </c>
      <c r="N80" s="23">
        <f t="shared" si="52"/>
        <v>0</v>
      </c>
      <c r="O80" s="130">
        <f t="shared" si="52"/>
        <v>0</v>
      </c>
      <c r="P80" s="359" t="e">
        <f t="shared" si="52"/>
        <v>#DIV/0!</v>
      </c>
      <c r="Q80" s="213"/>
      <c r="R80" s="132"/>
      <c r="S80" s="406"/>
      <c r="T80" s="414"/>
      <c r="U80" s="414"/>
    </row>
    <row r="81" spans="1:21" s="1" customFormat="1" x14ac:dyDescent="0.25">
      <c r="A81" s="196" t="s">
        <v>222</v>
      </c>
      <c r="B81" s="160" t="s">
        <v>29</v>
      </c>
      <c r="C81" s="215"/>
      <c r="D81" s="215"/>
      <c r="E81" s="216"/>
      <c r="F81" s="161"/>
      <c r="G81" s="162"/>
      <c r="H81" s="163"/>
      <c r="I81" s="217"/>
      <c r="J81" s="217"/>
      <c r="K81" s="218"/>
      <c r="L81" s="126"/>
      <c r="M81" s="118"/>
      <c r="N81" s="118"/>
      <c r="O81" s="118"/>
      <c r="P81" s="360"/>
      <c r="Q81" s="118"/>
      <c r="R81" s="131"/>
      <c r="S81" s="407"/>
      <c r="T81" s="410"/>
      <c r="U81" s="410"/>
    </row>
    <row r="82" spans="1:21" s="1" customFormat="1" x14ac:dyDescent="0.25">
      <c r="A82" s="198" t="s">
        <v>223</v>
      </c>
      <c r="B82" s="151"/>
      <c r="C82" s="199"/>
      <c r="D82" s="199"/>
      <c r="E82" s="200"/>
      <c r="F82" s="4"/>
      <c r="G82" s="7"/>
      <c r="H82" s="219">
        <f t="shared" ref="H82:H90" si="53">D82*E82*F82*G82</f>
        <v>0</v>
      </c>
      <c r="I82" s="201"/>
      <c r="J82" s="202"/>
      <c r="K82" s="203"/>
      <c r="L82" s="9">
        <f t="shared" ref="L82:L96" si="54">H82/$K$6</f>
        <v>0</v>
      </c>
      <c r="M82" s="10">
        <f t="shared" ref="M82:M96" si="55">I82/$K$6</f>
        <v>0</v>
      </c>
      <c r="N82" s="11">
        <f t="shared" ref="N82:N96" si="56">J82/$K$6</f>
        <v>0</v>
      </c>
      <c r="O82" s="12">
        <f t="shared" ref="O82:O96" si="57">K82/$K$6</f>
        <v>0</v>
      </c>
      <c r="P82" s="365" t="e">
        <f>L82/$L$97</f>
        <v>#DIV/0!</v>
      </c>
      <c r="Q82" s="144"/>
      <c r="R82" s="131" t="str">
        <f t="shared" si="50"/>
        <v>OK</v>
      </c>
      <c r="S82" s="407" t="str">
        <f t="shared" si="51"/>
        <v>OK</v>
      </c>
      <c r="T82" s="409">
        <f t="shared" ref="T82:T96" si="58">H82-(SUM(I82,J82,K82))</f>
        <v>0</v>
      </c>
      <c r="U82" s="409">
        <f t="shared" ref="U82:U96" si="59">L82-(SUM(M82,N82,O82))</f>
        <v>0</v>
      </c>
    </row>
    <row r="83" spans="1:21" s="1" customFormat="1" x14ac:dyDescent="0.25">
      <c r="A83" s="198" t="s">
        <v>224</v>
      </c>
      <c r="B83" s="151"/>
      <c r="C83" s="199"/>
      <c r="D83" s="199"/>
      <c r="E83" s="200"/>
      <c r="F83" s="4"/>
      <c r="G83" s="7"/>
      <c r="H83" s="3">
        <f t="shared" si="53"/>
        <v>0</v>
      </c>
      <c r="I83" s="201"/>
      <c r="J83" s="202"/>
      <c r="K83" s="203"/>
      <c r="L83" s="9">
        <f t="shared" si="54"/>
        <v>0</v>
      </c>
      <c r="M83" s="10">
        <f t="shared" si="55"/>
        <v>0</v>
      </c>
      <c r="N83" s="11">
        <f t="shared" si="56"/>
        <v>0</v>
      </c>
      <c r="O83" s="12">
        <f t="shared" si="57"/>
        <v>0</v>
      </c>
      <c r="P83" s="365" t="e">
        <f t="shared" ref="P83:P96" si="60">L83/$L$97</f>
        <v>#DIV/0!</v>
      </c>
      <c r="Q83" s="144"/>
      <c r="R83" s="131" t="str">
        <f t="shared" si="50"/>
        <v>OK</v>
      </c>
      <c r="S83" s="407" t="str">
        <f t="shared" si="51"/>
        <v>OK</v>
      </c>
      <c r="T83" s="409">
        <f t="shared" si="58"/>
        <v>0</v>
      </c>
      <c r="U83" s="409">
        <f t="shared" si="59"/>
        <v>0</v>
      </c>
    </row>
    <row r="84" spans="1:21" s="1" customFormat="1" x14ac:dyDescent="0.25">
      <c r="A84" s="198" t="s">
        <v>225</v>
      </c>
      <c r="B84" s="151"/>
      <c r="C84" s="199"/>
      <c r="D84" s="199"/>
      <c r="E84" s="200"/>
      <c r="F84" s="4"/>
      <c r="G84" s="7"/>
      <c r="H84" s="3">
        <f t="shared" si="53"/>
        <v>0</v>
      </c>
      <c r="I84" s="201"/>
      <c r="J84" s="202"/>
      <c r="K84" s="203"/>
      <c r="L84" s="9">
        <f t="shared" si="54"/>
        <v>0</v>
      </c>
      <c r="M84" s="10">
        <f t="shared" si="55"/>
        <v>0</v>
      </c>
      <c r="N84" s="11">
        <f t="shared" si="56"/>
        <v>0</v>
      </c>
      <c r="O84" s="12">
        <f t="shared" si="57"/>
        <v>0</v>
      </c>
      <c r="P84" s="365" t="e">
        <f t="shared" si="60"/>
        <v>#DIV/0!</v>
      </c>
      <c r="Q84" s="144"/>
      <c r="R84" s="131" t="str">
        <f t="shared" si="50"/>
        <v>OK</v>
      </c>
      <c r="S84" s="407" t="str">
        <f t="shared" si="51"/>
        <v>OK</v>
      </c>
      <c r="T84" s="409">
        <f t="shared" si="58"/>
        <v>0</v>
      </c>
      <c r="U84" s="409">
        <f t="shared" si="59"/>
        <v>0</v>
      </c>
    </row>
    <row r="85" spans="1:21" s="1" customFormat="1" x14ac:dyDescent="0.25">
      <c r="A85" s="198" t="s">
        <v>226</v>
      </c>
      <c r="B85" s="151"/>
      <c r="C85" s="199"/>
      <c r="D85" s="199"/>
      <c r="E85" s="200"/>
      <c r="F85" s="4"/>
      <c r="G85" s="7"/>
      <c r="H85" s="3">
        <f t="shared" si="53"/>
        <v>0</v>
      </c>
      <c r="I85" s="201"/>
      <c r="J85" s="202"/>
      <c r="K85" s="203"/>
      <c r="L85" s="9">
        <f t="shared" si="54"/>
        <v>0</v>
      </c>
      <c r="M85" s="10">
        <f t="shared" si="55"/>
        <v>0</v>
      </c>
      <c r="N85" s="11">
        <f t="shared" si="56"/>
        <v>0</v>
      </c>
      <c r="O85" s="12">
        <f t="shared" si="57"/>
        <v>0</v>
      </c>
      <c r="P85" s="365" t="e">
        <f t="shared" si="60"/>
        <v>#DIV/0!</v>
      </c>
      <c r="Q85" s="144"/>
      <c r="R85" s="131" t="str">
        <f t="shared" si="50"/>
        <v>OK</v>
      </c>
      <c r="S85" s="407" t="str">
        <f t="shared" si="51"/>
        <v>OK</v>
      </c>
      <c r="T85" s="409">
        <f t="shared" si="58"/>
        <v>0</v>
      </c>
      <c r="U85" s="409">
        <f t="shared" si="59"/>
        <v>0</v>
      </c>
    </row>
    <row r="86" spans="1:21" s="1" customFormat="1" x14ac:dyDescent="0.25">
      <c r="A86" s="198" t="s">
        <v>227</v>
      </c>
      <c r="B86" s="151"/>
      <c r="C86" s="199"/>
      <c r="D86" s="199"/>
      <c r="E86" s="200"/>
      <c r="F86" s="4"/>
      <c r="G86" s="7"/>
      <c r="H86" s="3">
        <f>D86*E86*F86*G86</f>
        <v>0</v>
      </c>
      <c r="I86" s="201"/>
      <c r="J86" s="202"/>
      <c r="K86" s="203"/>
      <c r="L86" s="9">
        <f t="shared" si="54"/>
        <v>0</v>
      </c>
      <c r="M86" s="10">
        <f t="shared" si="55"/>
        <v>0</v>
      </c>
      <c r="N86" s="11">
        <f t="shared" si="56"/>
        <v>0</v>
      </c>
      <c r="O86" s="12">
        <f t="shared" si="57"/>
        <v>0</v>
      </c>
      <c r="P86" s="365" t="e">
        <f t="shared" si="60"/>
        <v>#DIV/0!</v>
      </c>
      <c r="Q86" s="144"/>
      <c r="R86" s="131" t="str">
        <f t="shared" si="50"/>
        <v>OK</v>
      </c>
      <c r="S86" s="407" t="str">
        <f t="shared" si="51"/>
        <v>OK</v>
      </c>
      <c r="T86" s="409">
        <f t="shared" si="58"/>
        <v>0</v>
      </c>
      <c r="U86" s="409">
        <f t="shared" si="59"/>
        <v>0</v>
      </c>
    </row>
    <row r="87" spans="1:21" s="1" customFormat="1" x14ac:dyDescent="0.25">
      <c r="A87" s="198" t="s">
        <v>228</v>
      </c>
      <c r="B87" s="151"/>
      <c r="C87" s="199"/>
      <c r="D87" s="199"/>
      <c r="E87" s="200"/>
      <c r="F87" s="4"/>
      <c r="G87" s="7"/>
      <c r="H87" s="3">
        <f t="shared" si="53"/>
        <v>0</v>
      </c>
      <c r="I87" s="201"/>
      <c r="J87" s="202"/>
      <c r="K87" s="203"/>
      <c r="L87" s="9">
        <f t="shared" si="54"/>
        <v>0</v>
      </c>
      <c r="M87" s="10">
        <f t="shared" si="55"/>
        <v>0</v>
      </c>
      <c r="N87" s="11">
        <f t="shared" si="56"/>
        <v>0</v>
      </c>
      <c r="O87" s="12">
        <f t="shared" si="57"/>
        <v>0</v>
      </c>
      <c r="P87" s="365" t="e">
        <f t="shared" si="60"/>
        <v>#DIV/0!</v>
      </c>
      <c r="Q87" s="144"/>
      <c r="R87" s="131" t="str">
        <f t="shared" si="50"/>
        <v>OK</v>
      </c>
      <c r="S87" s="407" t="str">
        <f t="shared" si="51"/>
        <v>OK</v>
      </c>
      <c r="T87" s="409">
        <f t="shared" si="58"/>
        <v>0</v>
      </c>
      <c r="U87" s="409">
        <f t="shared" si="59"/>
        <v>0</v>
      </c>
    </row>
    <row r="88" spans="1:21" s="1" customFormat="1" x14ac:dyDescent="0.25">
      <c r="A88" s="198" t="s">
        <v>229</v>
      </c>
      <c r="B88" s="151"/>
      <c r="C88" s="199"/>
      <c r="D88" s="199"/>
      <c r="E88" s="200"/>
      <c r="F88" s="4"/>
      <c r="G88" s="7"/>
      <c r="H88" s="3">
        <f t="shared" si="53"/>
        <v>0</v>
      </c>
      <c r="I88" s="201"/>
      <c r="J88" s="202"/>
      <c r="K88" s="203"/>
      <c r="L88" s="9">
        <f t="shared" si="54"/>
        <v>0</v>
      </c>
      <c r="M88" s="10">
        <f t="shared" si="55"/>
        <v>0</v>
      </c>
      <c r="N88" s="11">
        <f t="shared" si="56"/>
        <v>0</v>
      </c>
      <c r="O88" s="12">
        <f t="shared" si="57"/>
        <v>0</v>
      </c>
      <c r="P88" s="365" t="e">
        <f t="shared" si="60"/>
        <v>#DIV/0!</v>
      </c>
      <c r="Q88" s="144"/>
      <c r="R88" s="131" t="str">
        <f t="shared" si="50"/>
        <v>OK</v>
      </c>
      <c r="S88" s="407" t="str">
        <f t="shared" si="51"/>
        <v>OK</v>
      </c>
      <c r="T88" s="409">
        <f t="shared" si="58"/>
        <v>0</v>
      </c>
      <c r="U88" s="409">
        <f t="shared" si="59"/>
        <v>0</v>
      </c>
    </row>
    <row r="89" spans="1:21" s="1" customFormat="1" x14ac:dyDescent="0.25">
      <c r="A89" s="198" t="s">
        <v>230</v>
      </c>
      <c r="B89" s="151"/>
      <c r="C89" s="199"/>
      <c r="D89" s="199"/>
      <c r="E89" s="200"/>
      <c r="F89" s="4"/>
      <c r="G89" s="7"/>
      <c r="H89" s="3">
        <f t="shared" si="53"/>
        <v>0</v>
      </c>
      <c r="I89" s="201"/>
      <c r="J89" s="202"/>
      <c r="K89" s="203"/>
      <c r="L89" s="9">
        <f t="shared" si="54"/>
        <v>0</v>
      </c>
      <c r="M89" s="10">
        <f t="shared" si="55"/>
        <v>0</v>
      </c>
      <c r="N89" s="11">
        <f t="shared" si="56"/>
        <v>0</v>
      </c>
      <c r="O89" s="12">
        <f t="shared" si="57"/>
        <v>0</v>
      </c>
      <c r="P89" s="365" t="e">
        <f t="shared" si="60"/>
        <v>#DIV/0!</v>
      </c>
      <c r="Q89" s="144"/>
      <c r="R89" s="131" t="str">
        <f t="shared" si="50"/>
        <v>OK</v>
      </c>
      <c r="S89" s="407" t="str">
        <f t="shared" si="51"/>
        <v>OK</v>
      </c>
      <c r="T89" s="409">
        <f t="shared" si="58"/>
        <v>0</v>
      </c>
      <c r="U89" s="409">
        <f t="shared" si="59"/>
        <v>0</v>
      </c>
    </row>
    <row r="90" spans="1:21" s="1" customFormat="1" x14ac:dyDescent="0.25">
      <c r="A90" s="198" t="s">
        <v>231</v>
      </c>
      <c r="B90" s="151"/>
      <c r="C90" s="199"/>
      <c r="D90" s="199"/>
      <c r="E90" s="200"/>
      <c r="F90" s="4"/>
      <c r="G90" s="7"/>
      <c r="H90" s="3">
        <f t="shared" si="53"/>
        <v>0</v>
      </c>
      <c r="I90" s="201"/>
      <c r="J90" s="202"/>
      <c r="K90" s="203"/>
      <c r="L90" s="9">
        <f t="shared" si="54"/>
        <v>0</v>
      </c>
      <c r="M90" s="10">
        <f t="shared" si="55"/>
        <v>0</v>
      </c>
      <c r="N90" s="11">
        <f t="shared" si="56"/>
        <v>0</v>
      </c>
      <c r="O90" s="12">
        <f t="shared" si="57"/>
        <v>0</v>
      </c>
      <c r="P90" s="365" t="e">
        <f t="shared" si="60"/>
        <v>#DIV/0!</v>
      </c>
      <c r="Q90" s="144"/>
      <c r="R90" s="131" t="str">
        <f t="shared" si="50"/>
        <v>OK</v>
      </c>
      <c r="S90" s="407" t="str">
        <f t="shared" si="51"/>
        <v>OK</v>
      </c>
      <c r="T90" s="409">
        <f t="shared" si="58"/>
        <v>0</v>
      </c>
      <c r="U90" s="409">
        <f t="shared" si="59"/>
        <v>0</v>
      </c>
    </row>
    <row r="91" spans="1:21" s="1" customFormat="1" x14ac:dyDescent="0.25">
      <c r="A91" s="198" t="s">
        <v>232</v>
      </c>
      <c r="B91" s="151"/>
      <c r="C91" s="199"/>
      <c r="D91" s="199"/>
      <c r="E91" s="200"/>
      <c r="F91" s="4"/>
      <c r="G91" s="7"/>
      <c r="H91" s="3">
        <f>D91*E91*F91*G91</f>
        <v>0</v>
      </c>
      <c r="I91" s="201"/>
      <c r="J91" s="202"/>
      <c r="K91" s="203"/>
      <c r="L91" s="9">
        <f t="shared" si="54"/>
        <v>0</v>
      </c>
      <c r="M91" s="10">
        <f t="shared" si="55"/>
        <v>0</v>
      </c>
      <c r="N91" s="11">
        <f t="shared" si="56"/>
        <v>0</v>
      </c>
      <c r="O91" s="12">
        <f t="shared" si="57"/>
        <v>0</v>
      </c>
      <c r="P91" s="365" t="e">
        <f t="shared" si="60"/>
        <v>#DIV/0!</v>
      </c>
      <c r="Q91" s="144"/>
      <c r="R91" s="131" t="str">
        <f t="shared" si="50"/>
        <v>OK</v>
      </c>
      <c r="S91" s="407" t="str">
        <f t="shared" si="51"/>
        <v>OK</v>
      </c>
      <c r="T91" s="409">
        <f t="shared" ref="T91:T95" si="61">H91-(SUM(I91,J91,K91))</f>
        <v>0</v>
      </c>
      <c r="U91" s="409">
        <f t="shared" ref="U91:U95" si="62">L91-(SUM(M91,N91,O91))</f>
        <v>0</v>
      </c>
    </row>
    <row r="92" spans="1:21" s="1" customFormat="1" x14ac:dyDescent="0.25">
      <c r="A92" s="198" t="s">
        <v>507</v>
      </c>
      <c r="B92" s="151"/>
      <c r="C92" s="199"/>
      <c r="D92" s="199"/>
      <c r="E92" s="200"/>
      <c r="F92" s="4"/>
      <c r="G92" s="7"/>
      <c r="H92" s="3">
        <f t="shared" ref="H92:H95" si="63">D92*E92*F92*G92</f>
        <v>0</v>
      </c>
      <c r="I92" s="201"/>
      <c r="J92" s="202"/>
      <c r="K92" s="203"/>
      <c r="L92" s="9">
        <f t="shared" si="54"/>
        <v>0</v>
      </c>
      <c r="M92" s="10">
        <f t="shared" si="55"/>
        <v>0</v>
      </c>
      <c r="N92" s="11">
        <f t="shared" si="56"/>
        <v>0</v>
      </c>
      <c r="O92" s="12">
        <f t="shared" si="57"/>
        <v>0</v>
      </c>
      <c r="P92" s="365" t="e">
        <f t="shared" si="60"/>
        <v>#DIV/0!</v>
      </c>
      <c r="Q92" s="144"/>
      <c r="R92" s="131" t="str">
        <f t="shared" si="50"/>
        <v>OK</v>
      </c>
      <c r="S92" s="407" t="str">
        <f t="shared" si="51"/>
        <v>OK</v>
      </c>
      <c r="T92" s="409">
        <f t="shared" si="61"/>
        <v>0</v>
      </c>
      <c r="U92" s="409">
        <f t="shared" si="62"/>
        <v>0</v>
      </c>
    </row>
    <row r="93" spans="1:21" s="1" customFormat="1" x14ac:dyDescent="0.25">
      <c r="A93" s="198" t="s">
        <v>508</v>
      </c>
      <c r="B93" s="151"/>
      <c r="C93" s="199"/>
      <c r="D93" s="199"/>
      <c r="E93" s="200"/>
      <c r="F93" s="4"/>
      <c r="G93" s="7"/>
      <c r="H93" s="3">
        <f t="shared" si="63"/>
        <v>0</v>
      </c>
      <c r="I93" s="201"/>
      <c r="J93" s="202"/>
      <c r="K93" s="203"/>
      <c r="L93" s="9">
        <f t="shared" si="54"/>
        <v>0</v>
      </c>
      <c r="M93" s="10">
        <f t="shared" si="55"/>
        <v>0</v>
      </c>
      <c r="N93" s="11">
        <f t="shared" si="56"/>
        <v>0</v>
      </c>
      <c r="O93" s="12">
        <f t="shared" si="57"/>
        <v>0</v>
      </c>
      <c r="P93" s="365" t="e">
        <f t="shared" si="60"/>
        <v>#DIV/0!</v>
      </c>
      <c r="Q93" s="144"/>
      <c r="R93" s="131" t="str">
        <f t="shared" si="50"/>
        <v>OK</v>
      </c>
      <c r="S93" s="407" t="str">
        <f t="shared" si="51"/>
        <v>OK</v>
      </c>
      <c r="T93" s="409">
        <f t="shared" si="61"/>
        <v>0</v>
      </c>
      <c r="U93" s="409">
        <f t="shared" si="62"/>
        <v>0</v>
      </c>
    </row>
    <row r="94" spans="1:21" s="1" customFormat="1" x14ac:dyDescent="0.25">
      <c r="A94" s="198" t="s">
        <v>509</v>
      </c>
      <c r="B94" s="151"/>
      <c r="C94" s="199"/>
      <c r="D94" s="199"/>
      <c r="E94" s="200"/>
      <c r="F94" s="4"/>
      <c r="G94" s="7"/>
      <c r="H94" s="3">
        <f t="shared" si="63"/>
        <v>0</v>
      </c>
      <c r="I94" s="201"/>
      <c r="J94" s="202"/>
      <c r="K94" s="203"/>
      <c r="L94" s="9">
        <f t="shared" si="54"/>
        <v>0</v>
      </c>
      <c r="M94" s="10">
        <f t="shared" si="55"/>
        <v>0</v>
      </c>
      <c r="N94" s="11">
        <f t="shared" si="56"/>
        <v>0</v>
      </c>
      <c r="O94" s="12">
        <f t="shared" si="57"/>
        <v>0</v>
      </c>
      <c r="P94" s="365" t="e">
        <f t="shared" si="60"/>
        <v>#DIV/0!</v>
      </c>
      <c r="Q94" s="144"/>
      <c r="R94" s="131" t="str">
        <f t="shared" si="50"/>
        <v>OK</v>
      </c>
      <c r="S94" s="407" t="str">
        <f t="shared" si="51"/>
        <v>OK</v>
      </c>
      <c r="T94" s="409">
        <f t="shared" si="61"/>
        <v>0</v>
      </c>
      <c r="U94" s="409">
        <f t="shared" si="62"/>
        <v>0</v>
      </c>
    </row>
    <row r="95" spans="1:21" s="1" customFormat="1" x14ac:dyDescent="0.25">
      <c r="A95" s="198" t="s">
        <v>510</v>
      </c>
      <c r="B95" s="151"/>
      <c r="C95" s="199"/>
      <c r="D95" s="199"/>
      <c r="E95" s="200"/>
      <c r="F95" s="4"/>
      <c r="G95" s="7"/>
      <c r="H95" s="3">
        <f t="shared" si="63"/>
        <v>0</v>
      </c>
      <c r="I95" s="201"/>
      <c r="J95" s="202"/>
      <c r="K95" s="203"/>
      <c r="L95" s="9">
        <f t="shared" si="54"/>
        <v>0</v>
      </c>
      <c r="M95" s="10">
        <f t="shared" si="55"/>
        <v>0</v>
      </c>
      <c r="N95" s="11">
        <f t="shared" si="56"/>
        <v>0</v>
      </c>
      <c r="O95" s="12">
        <f t="shared" si="57"/>
        <v>0</v>
      </c>
      <c r="P95" s="365" t="e">
        <f t="shared" si="60"/>
        <v>#DIV/0!</v>
      </c>
      <c r="Q95" s="144"/>
      <c r="R95" s="131" t="str">
        <f t="shared" si="50"/>
        <v>OK</v>
      </c>
      <c r="S95" s="407" t="str">
        <f t="shared" si="51"/>
        <v>OK</v>
      </c>
      <c r="T95" s="409">
        <f t="shared" si="61"/>
        <v>0</v>
      </c>
      <c r="U95" s="409">
        <f t="shared" si="62"/>
        <v>0</v>
      </c>
    </row>
    <row r="96" spans="1:21" s="1" customFormat="1" x14ac:dyDescent="0.25">
      <c r="A96" s="198" t="s">
        <v>511</v>
      </c>
      <c r="B96" s="151"/>
      <c r="C96" s="199"/>
      <c r="D96" s="199"/>
      <c r="E96" s="200"/>
      <c r="F96" s="4"/>
      <c r="G96" s="7"/>
      <c r="H96" s="3">
        <f>D96*E96*F96*G96</f>
        <v>0</v>
      </c>
      <c r="I96" s="201"/>
      <c r="J96" s="202"/>
      <c r="K96" s="203"/>
      <c r="L96" s="9">
        <f t="shared" si="54"/>
        <v>0</v>
      </c>
      <c r="M96" s="10">
        <f t="shared" si="55"/>
        <v>0</v>
      </c>
      <c r="N96" s="11">
        <f t="shared" si="56"/>
        <v>0</v>
      </c>
      <c r="O96" s="12">
        <f t="shared" si="57"/>
        <v>0</v>
      </c>
      <c r="P96" s="358" t="e">
        <f t="shared" si="60"/>
        <v>#DIV/0!</v>
      </c>
      <c r="Q96" s="144"/>
      <c r="R96" s="131" t="str">
        <f t="shared" si="50"/>
        <v>OK</v>
      </c>
      <c r="S96" s="407" t="str">
        <f t="shared" si="51"/>
        <v>OK</v>
      </c>
      <c r="T96" s="409">
        <f t="shared" si="58"/>
        <v>0</v>
      </c>
      <c r="U96" s="409">
        <f t="shared" si="59"/>
        <v>0</v>
      </c>
    </row>
    <row r="97" spans="1:21" s="214" customFormat="1" x14ac:dyDescent="0.25">
      <c r="A97" s="210"/>
      <c r="B97" s="211" t="s">
        <v>378</v>
      </c>
      <c r="C97" s="211"/>
      <c r="D97" s="211"/>
      <c r="E97" s="212"/>
      <c r="F97" s="29"/>
      <c r="G97" s="30"/>
      <c r="H97" s="23">
        <f t="shared" ref="H97:P97" si="64">SUM(H81:H96)</f>
        <v>0</v>
      </c>
      <c r="I97" s="25">
        <f t="shared" si="64"/>
        <v>0</v>
      </c>
      <c r="J97" s="23">
        <f t="shared" si="64"/>
        <v>0</v>
      </c>
      <c r="K97" s="24">
        <f t="shared" si="64"/>
        <v>0</v>
      </c>
      <c r="L97" s="25">
        <f t="shared" si="64"/>
        <v>0</v>
      </c>
      <c r="M97" s="23">
        <f t="shared" si="64"/>
        <v>0</v>
      </c>
      <c r="N97" s="23">
        <f t="shared" si="64"/>
        <v>0</v>
      </c>
      <c r="O97" s="130">
        <f t="shared" si="64"/>
        <v>0</v>
      </c>
      <c r="P97" s="359" t="e">
        <f t="shared" si="64"/>
        <v>#DIV/0!</v>
      </c>
      <c r="Q97" s="213"/>
      <c r="R97" s="132"/>
      <c r="S97" s="406"/>
      <c r="T97" s="414"/>
      <c r="U97" s="414"/>
    </row>
    <row r="98" spans="1:21" s="1" customFormat="1" x14ac:dyDescent="0.25">
      <c r="A98" s="196" t="s">
        <v>211</v>
      </c>
      <c r="B98" s="160" t="s">
        <v>30</v>
      </c>
      <c r="C98" s="215"/>
      <c r="D98" s="215"/>
      <c r="E98" s="216"/>
      <c r="F98" s="161"/>
      <c r="G98" s="162"/>
      <c r="H98" s="163"/>
      <c r="I98" s="217"/>
      <c r="J98" s="217"/>
      <c r="K98" s="218"/>
      <c r="L98" s="126"/>
      <c r="M98" s="118"/>
      <c r="N98" s="118"/>
      <c r="O98" s="118"/>
      <c r="P98" s="360"/>
      <c r="Q98" s="118"/>
      <c r="R98" s="131"/>
      <c r="S98" s="407"/>
      <c r="T98" s="410"/>
      <c r="U98" s="410"/>
    </row>
    <row r="99" spans="1:21" s="1" customFormat="1" x14ac:dyDescent="0.25">
      <c r="A99" s="198" t="s">
        <v>212</v>
      </c>
      <c r="B99" s="151"/>
      <c r="C99" s="199"/>
      <c r="D99" s="199"/>
      <c r="E99" s="200"/>
      <c r="F99" s="4"/>
      <c r="G99" s="7"/>
      <c r="H99" s="219">
        <f t="shared" ref="H99:H113" si="65">D99*E99*F99*G99</f>
        <v>0</v>
      </c>
      <c r="I99" s="201"/>
      <c r="J99" s="202"/>
      <c r="K99" s="203"/>
      <c r="L99" s="9">
        <f t="shared" ref="L99:L113" si="66">H99/$K$6</f>
        <v>0</v>
      </c>
      <c r="M99" s="10">
        <f t="shared" ref="M99:M113" si="67">I99/$K$6</f>
        <v>0</v>
      </c>
      <c r="N99" s="11">
        <f t="shared" ref="N99:N113" si="68">J99/$K$6</f>
        <v>0</v>
      </c>
      <c r="O99" s="12">
        <f t="shared" ref="O99:O113" si="69">K99/$K$6</f>
        <v>0</v>
      </c>
      <c r="P99" s="365" t="e">
        <f>L99/$L$114</f>
        <v>#DIV/0!</v>
      </c>
      <c r="Q99" s="144"/>
      <c r="R99" s="131" t="str">
        <f t="shared" si="50"/>
        <v>OK</v>
      </c>
      <c r="S99" s="407" t="str">
        <f t="shared" si="51"/>
        <v>OK</v>
      </c>
      <c r="T99" s="409">
        <f t="shared" ref="T99:T113" si="70">H99-(SUM(I99,J99,K99))</f>
        <v>0</v>
      </c>
      <c r="U99" s="409">
        <f t="shared" ref="U99:U113" si="71">L99-(SUM(M99,N99,O99))</f>
        <v>0</v>
      </c>
    </row>
    <row r="100" spans="1:21" s="1" customFormat="1" x14ac:dyDescent="0.25">
      <c r="A100" s="198" t="s">
        <v>213</v>
      </c>
      <c r="B100" s="151"/>
      <c r="C100" s="199"/>
      <c r="D100" s="199"/>
      <c r="E100" s="200"/>
      <c r="F100" s="4"/>
      <c r="G100" s="7"/>
      <c r="H100" s="3">
        <f>D100*E100*F100*G100</f>
        <v>0</v>
      </c>
      <c r="I100" s="201"/>
      <c r="J100" s="202"/>
      <c r="K100" s="203"/>
      <c r="L100" s="9">
        <f t="shared" si="66"/>
        <v>0</v>
      </c>
      <c r="M100" s="10">
        <f t="shared" si="67"/>
        <v>0</v>
      </c>
      <c r="N100" s="11">
        <f t="shared" si="68"/>
        <v>0</v>
      </c>
      <c r="O100" s="12">
        <f t="shared" si="69"/>
        <v>0</v>
      </c>
      <c r="P100" s="365" t="e">
        <f t="shared" ref="P100:P112" si="72">L100/$L$114</f>
        <v>#DIV/0!</v>
      </c>
      <c r="Q100" s="144"/>
      <c r="R100" s="131" t="str">
        <f t="shared" si="50"/>
        <v>OK</v>
      </c>
      <c r="S100" s="407" t="str">
        <f t="shared" si="51"/>
        <v>OK</v>
      </c>
      <c r="T100" s="409">
        <f t="shared" si="70"/>
        <v>0</v>
      </c>
      <c r="U100" s="409">
        <f t="shared" si="71"/>
        <v>0</v>
      </c>
    </row>
    <row r="101" spans="1:21" s="1" customFormat="1" x14ac:dyDescent="0.25">
      <c r="A101" s="198" t="s">
        <v>214</v>
      </c>
      <c r="B101" s="151"/>
      <c r="C101" s="199"/>
      <c r="D101" s="199"/>
      <c r="E101" s="200"/>
      <c r="F101" s="4"/>
      <c r="G101" s="7"/>
      <c r="H101" s="3">
        <f t="shared" si="65"/>
        <v>0</v>
      </c>
      <c r="I101" s="201"/>
      <c r="J101" s="202"/>
      <c r="K101" s="203"/>
      <c r="L101" s="9">
        <f t="shared" si="66"/>
        <v>0</v>
      </c>
      <c r="M101" s="10">
        <f t="shared" si="67"/>
        <v>0</v>
      </c>
      <c r="N101" s="11">
        <f t="shared" si="68"/>
        <v>0</v>
      </c>
      <c r="O101" s="12">
        <f t="shared" si="69"/>
        <v>0</v>
      </c>
      <c r="P101" s="365" t="e">
        <f t="shared" si="72"/>
        <v>#DIV/0!</v>
      </c>
      <c r="Q101" s="144"/>
      <c r="R101" s="131" t="str">
        <f t="shared" si="50"/>
        <v>OK</v>
      </c>
      <c r="S101" s="407" t="str">
        <f t="shared" si="51"/>
        <v>OK</v>
      </c>
      <c r="T101" s="409">
        <f t="shared" si="70"/>
        <v>0</v>
      </c>
      <c r="U101" s="409">
        <f t="shared" si="71"/>
        <v>0</v>
      </c>
    </row>
    <row r="102" spans="1:21" s="1" customFormat="1" x14ac:dyDescent="0.25">
      <c r="A102" s="198" t="s">
        <v>215</v>
      </c>
      <c r="B102" s="151"/>
      <c r="C102" s="199"/>
      <c r="D102" s="199"/>
      <c r="E102" s="200"/>
      <c r="F102" s="4"/>
      <c r="G102" s="7"/>
      <c r="H102" s="3">
        <f t="shared" si="65"/>
        <v>0</v>
      </c>
      <c r="I102" s="201"/>
      <c r="J102" s="202"/>
      <c r="K102" s="203"/>
      <c r="L102" s="9">
        <f t="shared" si="66"/>
        <v>0</v>
      </c>
      <c r="M102" s="10">
        <f t="shared" si="67"/>
        <v>0</v>
      </c>
      <c r="N102" s="11">
        <f t="shared" si="68"/>
        <v>0</v>
      </c>
      <c r="O102" s="12">
        <f t="shared" si="69"/>
        <v>0</v>
      </c>
      <c r="P102" s="365" t="e">
        <f t="shared" si="72"/>
        <v>#DIV/0!</v>
      </c>
      <c r="Q102" s="144"/>
      <c r="R102" s="131" t="str">
        <f t="shared" si="50"/>
        <v>OK</v>
      </c>
      <c r="S102" s="407" t="str">
        <f t="shared" si="51"/>
        <v>OK</v>
      </c>
      <c r="T102" s="409">
        <f t="shared" si="70"/>
        <v>0</v>
      </c>
      <c r="U102" s="409">
        <f t="shared" si="71"/>
        <v>0</v>
      </c>
    </row>
    <row r="103" spans="1:21" s="1" customFormat="1" x14ac:dyDescent="0.25">
      <c r="A103" s="198" t="s">
        <v>216</v>
      </c>
      <c r="B103" s="151"/>
      <c r="C103" s="199"/>
      <c r="D103" s="199"/>
      <c r="E103" s="200"/>
      <c r="F103" s="4"/>
      <c r="G103" s="7"/>
      <c r="H103" s="3">
        <f t="shared" si="65"/>
        <v>0</v>
      </c>
      <c r="I103" s="201"/>
      <c r="J103" s="202"/>
      <c r="K103" s="203"/>
      <c r="L103" s="9">
        <f t="shared" si="66"/>
        <v>0</v>
      </c>
      <c r="M103" s="10">
        <f t="shared" si="67"/>
        <v>0</v>
      </c>
      <c r="N103" s="11">
        <f t="shared" si="68"/>
        <v>0</v>
      </c>
      <c r="O103" s="12">
        <f t="shared" si="69"/>
        <v>0</v>
      </c>
      <c r="P103" s="365" t="e">
        <f t="shared" si="72"/>
        <v>#DIV/0!</v>
      </c>
      <c r="Q103" s="144"/>
      <c r="R103" s="131" t="str">
        <f t="shared" si="50"/>
        <v>OK</v>
      </c>
      <c r="S103" s="407" t="str">
        <f t="shared" si="51"/>
        <v>OK</v>
      </c>
      <c r="T103" s="409">
        <f t="shared" si="70"/>
        <v>0</v>
      </c>
      <c r="U103" s="409">
        <f t="shared" si="71"/>
        <v>0</v>
      </c>
    </row>
    <row r="104" spans="1:21" s="1" customFormat="1" x14ac:dyDescent="0.25">
      <c r="A104" s="198" t="s">
        <v>217</v>
      </c>
      <c r="B104" s="151"/>
      <c r="C104" s="199"/>
      <c r="D104" s="199"/>
      <c r="E104" s="200"/>
      <c r="F104" s="4"/>
      <c r="G104" s="7"/>
      <c r="H104" s="3">
        <f t="shared" si="65"/>
        <v>0</v>
      </c>
      <c r="I104" s="201"/>
      <c r="J104" s="202"/>
      <c r="K104" s="203"/>
      <c r="L104" s="9">
        <f t="shared" si="66"/>
        <v>0</v>
      </c>
      <c r="M104" s="10">
        <f t="shared" si="67"/>
        <v>0</v>
      </c>
      <c r="N104" s="11">
        <f t="shared" si="68"/>
        <v>0</v>
      </c>
      <c r="O104" s="12">
        <f t="shared" si="69"/>
        <v>0</v>
      </c>
      <c r="P104" s="365" t="e">
        <f t="shared" si="72"/>
        <v>#DIV/0!</v>
      </c>
      <c r="Q104" s="144"/>
      <c r="R104" s="131" t="str">
        <f t="shared" si="50"/>
        <v>OK</v>
      </c>
      <c r="S104" s="407" t="str">
        <f t="shared" si="51"/>
        <v>OK</v>
      </c>
      <c r="T104" s="409">
        <f t="shared" si="70"/>
        <v>0</v>
      </c>
      <c r="U104" s="409">
        <f t="shared" si="71"/>
        <v>0</v>
      </c>
    </row>
    <row r="105" spans="1:21" s="1" customFormat="1" x14ac:dyDescent="0.25">
      <c r="A105" s="198" t="s">
        <v>218</v>
      </c>
      <c r="B105" s="151"/>
      <c r="C105" s="199"/>
      <c r="D105" s="199"/>
      <c r="E105" s="200"/>
      <c r="F105" s="4"/>
      <c r="G105" s="7"/>
      <c r="H105" s="3">
        <f t="shared" si="65"/>
        <v>0</v>
      </c>
      <c r="I105" s="201"/>
      <c r="J105" s="202"/>
      <c r="K105" s="203"/>
      <c r="L105" s="9">
        <f t="shared" si="66"/>
        <v>0</v>
      </c>
      <c r="M105" s="10">
        <f t="shared" si="67"/>
        <v>0</v>
      </c>
      <c r="N105" s="11">
        <f t="shared" si="68"/>
        <v>0</v>
      </c>
      <c r="O105" s="12">
        <f t="shared" si="69"/>
        <v>0</v>
      </c>
      <c r="P105" s="365" t="e">
        <f t="shared" si="72"/>
        <v>#DIV/0!</v>
      </c>
      <c r="Q105" s="144"/>
      <c r="R105" s="131" t="str">
        <f t="shared" si="50"/>
        <v>OK</v>
      </c>
      <c r="S105" s="407" t="str">
        <f t="shared" si="51"/>
        <v>OK</v>
      </c>
      <c r="T105" s="409">
        <f t="shared" si="70"/>
        <v>0</v>
      </c>
      <c r="U105" s="409">
        <f t="shared" si="71"/>
        <v>0</v>
      </c>
    </row>
    <row r="106" spans="1:21" s="1" customFormat="1" x14ac:dyDescent="0.25">
      <c r="A106" s="198" t="s">
        <v>219</v>
      </c>
      <c r="B106" s="151"/>
      <c r="C106" s="199"/>
      <c r="D106" s="199"/>
      <c r="E106" s="200"/>
      <c r="F106" s="4"/>
      <c r="G106" s="7"/>
      <c r="H106" s="3">
        <f t="shared" si="65"/>
        <v>0</v>
      </c>
      <c r="I106" s="201"/>
      <c r="J106" s="202"/>
      <c r="K106" s="203"/>
      <c r="L106" s="9">
        <f t="shared" si="66"/>
        <v>0</v>
      </c>
      <c r="M106" s="10">
        <f t="shared" si="67"/>
        <v>0</v>
      </c>
      <c r="N106" s="11">
        <f t="shared" si="68"/>
        <v>0</v>
      </c>
      <c r="O106" s="12">
        <f t="shared" si="69"/>
        <v>0</v>
      </c>
      <c r="P106" s="365" t="e">
        <f t="shared" si="72"/>
        <v>#DIV/0!</v>
      </c>
      <c r="Q106" s="144"/>
      <c r="R106" s="131" t="str">
        <f t="shared" si="50"/>
        <v>OK</v>
      </c>
      <c r="S106" s="407" t="str">
        <f t="shared" si="51"/>
        <v>OK</v>
      </c>
      <c r="T106" s="409">
        <f t="shared" si="70"/>
        <v>0</v>
      </c>
      <c r="U106" s="409">
        <f t="shared" si="71"/>
        <v>0</v>
      </c>
    </row>
    <row r="107" spans="1:21" s="1" customFormat="1" x14ac:dyDescent="0.25">
      <c r="A107" s="198" t="s">
        <v>220</v>
      </c>
      <c r="B107" s="151"/>
      <c r="C107" s="199"/>
      <c r="D107" s="199"/>
      <c r="E107" s="200"/>
      <c r="F107" s="4"/>
      <c r="G107" s="7"/>
      <c r="H107" s="3">
        <f t="shared" si="65"/>
        <v>0</v>
      </c>
      <c r="I107" s="201"/>
      <c r="J107" s="202"/>
      <c r="K107" s="203"/>
      <c r="L107" s="9">
        <f t="shared" si="66"/>
        <v>0</v>
      </c>
      <c r="M107" s="10">
        <f t="shared" si="67"/>
        <v>0</v>
      </c>
      <c r="N107" s="11">
        <f t="shared" si="68"/>
        <v>0</v>
      </c>
      <c r="O107" s="12">
        <f t="shared" si="69"/>
        <v>0</v>
      </c>
      <c r="P107" s="365" t="e">
        <f t="shared" si="72"/>
        <v>#DIV/0!</v>
      </c>
      <c r="Q107" s="144"/>
      <c r="R107" s="131" t="str">
        <f t="shared" si="50"/>
        <v>OK</v>
      </c>
      <c r="S107" s="407" t="str">
        <f t="shared" si="51"/>
        <v>OK</v>
      </c>
      <c r="T107" s="409">
        <f t="shared" si="70"/>
        <v>0</v>
      </c>
      <c r="U107" s="409">
        <f t="shared" si="71"/>
        <v>0</v>
      </c>
    </row>
    <row r="108" spans="1:21" s="1" customFormat="1" x14ac:dyDescent="0.25">
      <c r="A108" s="198" t="s">
        <v>221</v>
      </c>
      <c r="B108" s="151"/>
      <c r="C108" s="199"/>
      <c r="D108" s="199"/>
      <c r="E108" s="200"/>
      <c r="F108" s="4"/>
      <c r="G108" s="7"/>
      <c r="H108" s="3">
        <f t="shared" ref="H108:H112" si="73">D108*E108*F108*G108</f>
        <v>0</v>
      </c>
      <c r="I108" s="201"/>
      <c r="J108" s="202"/>
      <c r="K108" s="203"/>
      <c r="L108" s="9">
        <f t="shared" si="66"/>
        <v>0</v>
      </c>
      <c r="M108" s="10">
        <f t="shared" si="67"/>
        <v>0</v>
      </c>
      <c r="N108" s="11">
        <f t="shared" si="68"/>
        <v>0</v>
      </c>
      <c r="O108" s="12">
        <f t="shared" si="69"/>
        <v>0</v>
      </c>
      <c r="P108" s="365" t="e">
        <f t="shared" si="72"/>
        <v>#DIV/0!</v>
      </c>
      <c r="Q108" s="144"/>
      <c r="R108" s="131" t="str">
        <f t="shared" si="50"/>
        <v>OK</v>
      </c>
      <c r="S108" s="407" t="str">
        <f t="shared" si="51"/>
        <v>OK</v>
      </c>
      <c r="T108" s="409">
        <f t="shared" ref="T108:T112" si="74">H108-(SUM(I108,J108,K108))</f>
        <v>0</v>
      </c>
      <c r="U108" s="409">
        <f t="shared" ref="U108:U112" si="75">L108-(SUM(M108,N108,O108))</f>
        <v>0</v>
      </c>
    </row>
    <row r="109" spans="1:21" s="1" customFormat="1" x14ac:dyDescent="0.25">
      <c r="A109" s="198" t="s">
        <v>502</v>
      </c>
      <c r="B109" s="151"/>
      <c r="C109" s="199"/>
      <c r="D109" s="199"/>
      <c r="E109" s="200"/>
      <c r="F109" s="4"/>
      <c r="G109" s="7"/>
      <c r="H109" s="3">
        <f t="shared" si="73"/>
        <v>0</v>
      </c>
      <c r="I109" s="201"/>
      <c r="J109" s="202"/>
      <c r="K109" s="203"/>
      <c r="L109" s="9">
        <f t="shared" si="66"/>
        <v>0</v>
      </c>
      <c r="M109" s="10">
        <f t="shared" si="67"/>
        <v>0</v>
      </c>
      <c r="N109" s="11">
        <f t="shared" si="68"/>
        <v>0</v>
      </c>
      <c r="O109" s="12">
        <f t="shared" si="69"/>
        <v>0</v>
      </c>
      <c r="P109" s="365" t="e">
        <f t="shared" si="72"/>
        <v>#DIV/0!</v>
      </c>
      <c r="Q109" s="144"/>
      <c r="R109" s="131" t="str">
        <f t="shared" si="50"/>
        <v>OK</v>
      </c>
      <c r="S109" s="407" t="str">
        <f t="shared" si="51"/>
        <v>OK</v>
      </c>
      <c r="T109" s="409">
        <f t="shared" si="74"/>
        <v>0</v>
      </c>
      <c r="U109" s="409">
        <f t="shared" si="75"/>
        <v>0</v>
      </c>
    </row>
    <row r="110" spans="1:21" s="1" customFormat="1" x14ac:dyDescent="0.25">
      <c r="A110" s="198" t="s">
        <v>503</v>
      </c>
      <c r="B110" s="151"/>
      <c r="C110" s="199"/>
      <c r="D110" s="199"/>
      <c r="E110" s="200"/>
      <c r="F110" s="4"/>
      <c r="G110" s="7"/>
      <c r="H110" s="3">
        <f t="shared" si="73"/>
        <v>0</v>
      </c>
      <c r="I110" s="201"/>
      <c r="J110" s="202"/>
      <c r="K110" s="203"/>
      <c r="L110" s="9">
        <f t="shared" si="66"/>
        <v>0</v>
      </c>
      <c r="M110" s="10">
        <f t="shared" si="67"/>
        <v>0</v>
      </c>
      <c r="N110" s="11">
        <f t="shared" si="68"/>
        <v>0</v>
      </c>
      <c r="O110" s="12">
        <f t="shared" si="69"/>
        <v>0</v>
      </c>
      <c r="P110" s="365" t="e">
        <f t="shared" si="72"/>
        <v>#DIV/0!</v>
      </c>
      <c r="Q110" s="144"/>
      <c r="R110" s="131" t="str">
        <f t="shared" si="50"/>
        <v>OK</v>
      </c>
      <c r="S110" s="407" t="str">
        <f t="shared" si="51"/>
        <v>OK</v>
      </c>
      <c r="T110" s="409">
        <f t="shared" si="74"/>
        <v>0</v>
      </c>
      <c r="U110" s="409">
        <f t="shared" si="75"/>
        <v>0</v>
      </c>
    </row>
    <row r="111" spans="1:21" s="1" customFormat="1" x14ac:dyDescent="0.25">
      <c r="A111" s="198" t="s">
        <v>504</v>
      </c>
      <c r="B111" s="151"/>
      <c r="C111" s="199"/>
      <c r="D111" s="199"/>
      <c r="E111" s="200"/>
      <c r="F111" s="4"/>
      <c r="G111" s="7"/>
      <c r="H111" s="3">
        <f t="shared" si="73"/>
        <v>0</v>
      </c>
      <c r="I111" s="201"/>
      <c r="J111" s="202"/>
      <c r="K111" s="203"/>
      <c r="L111" s="9">
        <f t="shared" si="66"/>
        <v>0</v>
      </c>
      <c r="M111" s="10">
        <f t="shared" si="67"/>
        <v>0</v>
      </c>
      <c r="N111" s="11">
        <f t="shared" si="68"/>
        <v>0</v>
      </c>
      <c r="O111" s="12">
        <f t="shared" si="69"/>
        <v>0</v>
      </c>
      <c r="P111" s="365" t="e">
        <f t="shared" si="72"/>
        <v>#DIV/0!</v>
      </c>
      <c r="Q111" s="144"/>
      <c r="R111" s="131" t="str">
        <f t="shared" si="50"/>
        <v>OK</v>
      </c>
      <c r="S111" s="407" t="str">
        <f t="shared" si="51"/>
        <v>OK</v>
      </c>
      <c r="T111" s="409">
        <f t="shared" si="74"/>
        <v>0</v>
      </c>
      <c r="U111" s="409">
        <f t="shared" si="75"/>
        <v>0</v>
      </c>
    </row>
    <row r="112" spans="1:21" s="1" customFormat="1" x14ac:dyDescent="0.25">
      <c r="A112" s="198" t="s">
        <v>505</v>
      </c>
      <c r="B112" s="151"/>
      <c r="C112" s="199"/>
      <c r="D112" s="199"/>
      <c r="E112" s="200"/>
      <c r="F112" s="4"/>
      <c r="G112" s="7"/>
      <c r="H112" s="3">
        <f t="shared" si="73"/>
        <v>0</v>
      </c>
      <c r="I112" s="201"/>
      <c r="J112" s="202"/>
      <c r="K112" s="203"/>
      <c r="L112" s="9">
        <f t="shared" si="66"/>
        <v>0</v>
      </c>
      <c r="M112" s="10">
        <f t="shared" si="67"/>
        <v>0</v>
      </c>
      <c r="N112" s="11">
        <f t="shared" si="68"/>
        <v>0</v>
      </c>
      <c r="O112" s="12">
        <f t="shared" si="69"/>
        <v>0</v>
      </c>
      <c r="P112" s="365" t="e">
        <f t="shared" si="72"/>
        <v>#DIV/0!</v>
      </c>
      <c r="Q112" s="144"/>
      <c r="R112" s="131" t="str">
        <f t="shared" si="50"/>
        <v>OK</v>
      </c>
      <c r="S112" s="407" t="str">
        <f t="shared" si="51"/>
        <v>OK</v>
      </c>
      <c r="T112" s="409">
        <f t="shared" si="74"/>
        <v>0</v>
      </c>
      <c r="U112" s="409">
        <f t="shared" si="75"/>
        <v>0</v>
      </c>
    </row>
    <row r="113" spans="1:22" s="1" customFormat="1" x14ac:dyDescent="0.25">
      <c r="A113" s="198" t="s">
        <v>506</v>
      </c>
      <c r="B113" s="151"/>
      <c r="C113" s="199"/>
      <c r="D113" s="199"/>
      <c r="E113" s="200"/>
      <c r="F113" s="4"/>
      <c r="G113" s="7"/>
      <c r="H113" s="3">
        <f t="shared" si="65"/>
        <v>0</v>
      </c>
      <c r="I113" s="201"/>
      <c r="J113" s="202"/>
      <c r="K113" s="203"/>
      <c r="L113" s="9">
        <f t="shared" si="66"/>
        <v>0</v>
      </c>
      <c r="M113" s="10">
        <f t="shared" si="67"/>
        <v>0</v>
      </c>
      <c r="N113" s="11">
        <f t="shared" si="68"/>
        <v>0</v>
      </c>
      <c r="O113" s="12">
        <f t="shared" si="69"/>
        <v>0</v>
      </c>
      <c r="P113" s="358" t="e">
        <f>L113/$L$114</f>
        <v>#DIV/0!</v>
      </c>
      <c r="Q113" s="144"/>
      <c r="R113" s="131" t="str">
        <f t="shared" si="50"/>
        <v>OK</v>
      </c>
      <c r="S113" s="407" t="str">
        <f t="shared" si="51"/>
        <v>OK</v>
      </c>
      <c r="T113" s="409">
        <f t="shared" si="70"/>
        <v>0</v>
      </c>
      <c r="U113" s="409">
        <f t="shared" si="71"/>
        <v>0</v>
      </c>
    </row>
    <row r="114" spans="1:22" s="214" customFormat="1" x14ac:dyDescent="0.25">
      <c r="A114" s="210"/>
      <c r="B114" s="211" t="s">
        <v>379</v>
      </c>
      <c r="C114" s="211"/>
      <c r="D114" s="211"/>
      <c r="E114" s="212"/>
      <c r="F114" s="29"/>
      <c r="G114" s="30"/>
      <c r="H114" s="23">
        <f t="shared" ref="H114:P114" si="76">SUM(H98:H113)</f>
        <v>0</v>
      </c>
      <c r="I114" s="25">
        <f t="shared" si="76"/>
        <v>0</v>
      </c>
      <c r="J114" s="23">
        <f t="shared" si="76"/>
        <v>0</v>
      </c>
      <c r="K114" s="24">
        <f t="shared" si="76"/>
        <v>0</v>
      </c>
      <c r="L114" s="25">
        <f t="shared" si="76"/>
        <v>0</v>
      </c>
      <c r="M114" s="23">
        <f t="shared" si="76"/>
        <v>0</v>
      </c>
      <c r="N114" s="23">
        <f t="shared" si="76"/>
        <v>0</v>
      </c>
      <c r="O114" s="130">
        <f t="shared" si="76"/>
        <v>0</v>
      </c>
      <c r="P114" s="359" t="e">
        <f t="shared" si="76"/>
        <v>#DIV/0!</v>
      </c>
      <c r="Q114" s="213"/>
      <c r="R114" s="132"/>
      <c r="S114" s="406"/>
      <c r="T114" s="414"/>
      <c r="U114" s="414"/>
    </row>
    <row r="115" spans="1:22" s="1" customFormat="1" ht="9" customHeight="1" x14ac:dyDescent="0.25">
      <c r="A115" s="196"/>
      <c r="B115" s="153"/>
      <c r="C115" s="223"/>
      <c r="D115" s="223"/>
      <c r="E115" s="224"/>
      <c r="F115" s="225"/>
      <c r="G115" s="226"/>
      <c r="H115" s="206"/>
      <c r="I115" s="227"/>
      <c r="J115" s="228"/>
      <c r="K115" s="229"/>
      <c r="L115" s="230"/>
      <c r="M115" s="231"/>
      <c r="N115" s="232"/>
      <c r="O115" s="232"/>
      <c r="P115" s="358"/>
      <c r="Q115" s="147"/>
      <c r="R115" s="131"/>
      <c r="S115" s="407"/>
      <c r="T115" s="410"/>
      <c r="U115" s="410"/>
    </row>
    <row r="116" spans="1:22" s="1" customFormat="1" ht="16.5" thickBot="1" x14ac:dyDescent="0.3">
      <c r="A116" s="233"/>
      <c r="B116" s="234" t="s">
        <v>31</v>
      </c>
      <c r="C116" s="235"/>
      <c r="D116" s="235"/>
      <c r="E116" s="236"/>
      <c r="F116" s="135"/>
      <c r="G116" s="136"/>
      <c r="H116" s="237">
        <f t="shared" ref="H116:O116" si="77">SUM(H114,H97,H80,H63,H46,H29)</f>
        <v>90000</v>
      </c>
      <c r="I116" s="237">
        <f t="shared" si="77"/>
        <v>50000</v>
      </c>
      <c r="J116" s="237">
        <f t="shared" si="77"/>
        <v>30000</v>
      </c>
      <c r="K116" s="238">
        <f t="shared" si="77"/>
        <v>10000</v>
      </c>
      <c r="L116" s="239">
        <f t="shared" si="77"/>
        <v>720</v>
      </c>
      <c r="M116" s="237">
        <f t="shared" si="77"/>
        <v>400</v>
      </c>
      <c r="N116" s="237">
        <f t="shared" si="77"/>
        <v>240</v>
      </c>
      <c r="O116" s="237">
        <f t="shared" si="77"/>
        <v>80</v>
      </c>
      <c r="P116" s="361"/>
      <c r="Q116" s="240"/>
      <c r="R116" s="132" t="str">
        <f t="shared" si="50"/>
        <v>OK</v>
      </c>
      <c r="S116" s="406" t="str">
        <f t="shared" si="51"/>
        <v>OK</v>
      </c>
      <c r="T116" s="414">
        <f>H116-(SUM(I116,J116,K116))</f>
        <v>0</v>
      </c>
      <c r="U116" s="414">
        <f>L116-(SUM(M116,N116,O116))</f>
        <v>0</v>
      </c>
      <c r="V116" s="214"/>
    </row>
    <row r="117" spans="1:22" s="1" customFormat="1" x14ac:dyDescent="0.25">
      <c r="A117" s="196"/>
      <c r="B117" s="160" t="s">
        <v>32</v>
      </c>
      <c r="C117" s="197"/>
      <c r="D117" s="197"/>
      <c r="E117" s="197"/>
      <c r="F117" s="197"/>
      <c r="G117" s="197"/>
      <c r="H117" s="241"/>
      <c r="I117" s="190"/>
      <c r="J117" s="190"/>
      <c r="K117" s="115"/>
      <c r="L117" s="8"/>
      <c r="M117" s="116"/>
      <c r="N117" s="116"/>
      <c r="O117" s="116"/>
      <c r="P117" s="358"/>
      <c r="Q117" s="116"/>
      <c r="R117" s="131"/>
      <c r="S117" s="407"/>
      <c r="T117" s="410"/>
      <c r="U117" s="410"/>
    </row>
    <row r="118" spans="1:22" s="1" customFormat="1" x14ac:dyDescent="0.25">
      <c r="A118" s="196" t="s">
        <v>201</v>
      </c>
      <c r="B118" s="160" t="s">
        <v>33</v>
      </c>
      <c r="C118" s="139"/>
      <c r="D118" s="139"/>
      <c r="E118" s="242"/>
      <c r="F118" s="113"/>
      <c r="G118" s="114"/>
      <c r="H118" s="121"/>
      <c r="I118" s="243"/>
      <c r="J118" s="243"/>
      <c r="K118" s="244"/>
      <c r="L118" s="8"/>
      <c r="M118" s="116"/>
      <c r="N118" s="116"/>
      <c r="O118" s="116"/>
      <c r="P118" s="362"/>
      <c r="Q118" s="116"/>
      <c r="R118" s="131"/>
      <c r="S118" s="407"/>
      <c r="T118" s="410"/>
      <c r="U118" s="410"/>
    </row>
    <row r="119" spans="1:22" s="1" customFormat="1" x14ac:dyDescent="0.25">
      <c r="A119" s="198" t="s">
        <v>202</v>
      </c>
      <c r="B119" s="151"/>
      <c r="C119" s="199"/>
      <c r="D119" s="199"/>
      <c r="E119" s="200"/>
      <c r="F119" s="4"/>
      <c r="G119" s="7"/>
      <c r="H119" s="2">
        <f t="shared" ref="H119:H133" si="78">D119*E119*F119*G119</f>
        <v>0</v>
      </c>
      <c r="I119" s="201"/>
      <c r="J119" s="202"/>
      <c r="K119" s="203"/>
      <c r="L119" s="9">
        <f t="shared" ref="L119:L133" si="79">H119/$K$6</f>
        <v>0</v>
      </c>
      <c r="M119" s="10">
        <f t="shared" ref="M119:M133" si="80">I119/$K$6</f>
        <v>0</v>
      </c>
      <c r="N119" s="11">
        <f t="shared" ref="N119:N133" si="81">J119/$K$6</f>
        <v>0</v>
      </c>
      <c r="O119" s="12">
        <f t="shared" ref="O119:O133" si="82">K119/$K$6</f>
        <v>0</v>
      </c>
      <c r="P119" s="365" t="e">
        <f>L119/$L$134</f>
        <v>#DIV/0!</v>
      </c>
      <c r="Q119" s="144"/>
      <c r="R119" s="131" t="str">
        <f t="shared" si="50"/>
        <v>OK</v>
      </c>
      <c r="S119" s="407" t="str">
        <f t="shared" si="51"/>
        <v>OK</v>
      </c>
      <c r="T119" s="409">
        <f t="shared" ref="T119:T127" si="83">H119-(SUM(I119,J119,K119))</f>
        <v>0</v>
      </c>
      <c r="U119" s="409">
        <f t="shared" ref="U119:U127" si="84">L119-(SUM(M119,N119,O119))</f>
        <v>0</v>
      </c>
    </row>
    <row r="120" spans="1:22" s="1" customFormat="1" x14ac:dyDescent="0.25">
      <c r="A120" s="198" t="s">
        <v>203</v>
      </c>
      <c r="B120" s="151"/>
      <c r="C120" s="199"/>
      <c r="D120" s="199"/>
      <c r="E120" s="200"/>
      <c r="F120" s="4"/>
      <c r="G120" s="7"/>
      <c r="H120" s="3">
        <f t="shared" si="78"/>
        <v>0</v>
      </c>
      <c r="I120" s="201"/>
      <c r="J120" s="202"/>
      <c r="K120" s="203"/>
      <c r="L120" s="9">
        <f t="shared" si="79"/>
        <v>0</v>
      </c>
      <c r="M120" s="10">
        <f t="shared" si="80"/>
        <v>0</v>
      </c>
      <c r="N120" s="11">
        <f t="shared" si="81"/>
        <v>0</v>
      </c>
      <c r="O120" s="12">
        <f t="shared" si="82"/>
        <v>0</v>
      </c>
      <c r="P120" s="365" t="e">
        <f t="shared" ref="P120:P133" si="85">L120/$L$134</f>
        <v>#DIV/0!</v>
      </c>
      <c r="Q120" s="144"/>
      <c r="R120" s="131" t="str">
        <f t="shared" si="50"/>
        <v>OK</v>
      </c>
      <c r="S120" s="407" t="str">
        <f t="shared" si="51"/>
        <v>OK</v>
      </c>
      <c r="T120" s="409">
        <f t="shared" si="83"/>
        <v>0</v>
      </c>
      <c r="U120" s="409">
        <f t="shared" si="84"/>
        <v>0</v>
      </c>
    </row>
    <row r="121" spans="1:22" s="1" customFormat="1" x14ac:dyDescent="0.25">
      <c r="A121" s="198" t="s">
        <v>204</v>
      </c>
      <c r="B121" s="151"/>
      <c r="C121" s="199"/>
      <c r="D121" s="199"/>
      <c r="E121" s="200"/>
      <c r="F121" s="4"/>
      <c r="G121" s="7"/>
      <c r="H121" s="3">
        <f t="shared" si="78"/>
        <v>0</v>
      </c>
      <c r="I121" s="201"/>
      <c r="J121" s="202"/>
      <c r="K121" s="203"/>
      <c r="L121" s="9">
        <f t="shared" si="79"/>
        <v>0</v>
      </c>
      <c r="M121" s="10">
        <f t="shared" si="80"/>
        <v>0</v>
      </c>
      <c r="N121" s="11">
        <f t="shared" si="81"/>
        <v>0</v>
      </c>
      <c r="O121" s="12">
        <f t="shared" si="82"/>
        <v>0</v>
      </c>
      <c r="P121" s="365" t="e">
        <f t="shared" si="85"/>
        <v>#DIV/0!</v>
      </c>
      <c r="Q121" s="144"/>
      <c r="R121" s="131" t="str">
        <f t="shared" si="50"/>
        <v>OK</v>
      </c>
      <c r="S121" s="407" t="str">
        <f t="shared" si="51"/>
        <v>OK</v>
      </c>
      <c r="T121" s="409">
        <f t="shared" si="83"/>
        <v>0</v>
      </c>
      <c r="U121" s="409">
        <f t="shared" si="84"/>
        <v>0</v>
      </c>
    </row>
    <row r="122" spans="1:22" s="1" customFormat="1" x14ac:dyDescent="0.25">
      <c r="A122" s="198" t="s">
        <v>205</v>
      </c>
      <c r="B122" s="151"/>
      <c r="C122" s="199"/>
      <c r="D122" s="199"/>
      <c r="E122" s="200"/>
      <c r="F122" s="4"/>
      <c r="G122" s="7"/>
      <c r="H122" s="3">
        <f t="shared" si="78"/>
        <v>0</v>
      </c>
      <c r="I122" s="201"/>
      <c r="J122" s="202"/>
      <c r="K122" s="203"/>
      <c r="L122" s="9">
        <f t="shared" si="79"/>
        <v>0</v>
      </c>
      <c r="M122" s="10">
        <f t="shared" si="80"/>
        <v>0</v>
      </c>
      <c r="N122" s="11">
        <f t="shared" si="81"/>
        <v>0</v>
      </c>
      <c r="O122" s="12">
        <f t="shared" si="82"/>
        <v>0</v>
      </c>
      <c r="P122" s="365" t="e">
        <f t="shared" si="85"/>
        <v>#DIV/0!</v>
      </c>
      <c r="Q122" s="144"/>
      <c r="R122" s="131" t="str">
        <f t="shared" si="50"/>
        <v>OK</v>
      </c>
      <c r="S122" s="407" t="str">
        <f t="shared" si="51"/>
        <v>OK</v>
      </c>
      <c r="T122" s="409">
        <f t="shared" si="83"/>
        <v>0</v>
      </c>
      <c r="U122" s="409">
        <f t="shared" si="84"/>
        <v>0</v>
      </c>
    </row>
    <row r="123" spans="1:22" s="1" customFormat="1" x14ac:dyDescent="0.25">
      <c r="A123" s="198" t="s">
        <v>206</v>
      </c>
      <c r="B123" s="151"/>
      <c r="C123" s="199"/>
      <c r="D123" s="199"/>
      <c r="E123" s="200"/>
      <c r="F123" s="4"/>
      <c r="G123" s="7"/>
      <c r="H123" s="3">
        <f t="shared" si="78"/>
        <v>0</v>
      </c>
      <c r="I123" s="201"/>
      <c r="J123" s="202"/>
      <c r="K123" s="203"/>
      <c r="L123" s="9">
        <f t="shared" si="79"/>
        <v>0</v>
      </c>
      <c r="M123" s="10">
        <f t="shared" si="80"/>
        <v>0</v>
      </c>
      <c r="N123" s="11">
        <f t="shared" si="81"/>
        <v>0</v>
      </c>
      <c r="O123" s="12">
        <f t="shared" si="82"/>
        <v>0</v>
      </c>
      <c r="P123" s="365" t="e">
        <f t="shared" si="85"/>
        <v>#DIV/0!</v>
      </c>
      <c r="Q123" s="144"/>
      <c r="R123" s="131" t="str">
        <f t="shared" si="50"/>
        <v>OK</v>
      </c>
      <c r="S123" s="407" t="str">
        <f t="shared" si="51"/>
        <v>OK</v>
      </c>
      <c r="T123" s="409">
        <f t="shared" si="83"/>
        <v>0</v>
      </c>
      <c r="U123" s="409">
        <f t="shared" si="84"/>
        <v>0</v>
      </c>
    </row>
    <row r="124" spans="1:22" s="1" customFormat="1" x14ac:dyDescent="0.25">
      <c r="A124" s="198" t="s">
        <v>207</v>
      </c>
      <c r="B124" s="151"/>
      <c r="C124" s="199"/>
      <c r="D124" s="199"/>
      <c r="E124" s="200"/>
      <c r="F124" s="4"/>
      <c r="G124" s="7"/>
      <c r="H124" s="3">
        <f t="shared" si="78"/>
        <v>0</v>
      </c>
      <c r="I124" s="201"/>
      <c r="J124" s="202"/>
      <c r="K124" s="203"/>
      <c r="L124" s="9">
        <f t="shared" si="79"/>
        <v>0</v>
      </c>
      <c r="M124" s="10">
        <f t="shared" si="80"/>
        <v>0</v>
      </c>
      <c r="N124" s="11">
        <f t="shared" si="81"/>
        <v>0</v>
      </c>
      <c r="O124" s="12">
        <f t="shared" si="82"/>
        <v>0</v>
      </c>
      <c r="P124" s="365" t="e">
        <f t="shared" si="85"/>
        <v>#DIV/0!</v>
      </c>
      <c r="Q124" s="144"/>
      <c r="R124" s="131" t="str">
        <f t="shared" si="50"/>
        <v>OK</v>
      </c>
      <c r="S124" s="407" t="str">
        <f t="shared" si="51"/>
        <v>OK</v>
      </c>
      <c r="T124" s="409">
        <f t="shared" si="83"/>
        <v>0</v>
      </c>
      <c r="U124" s="409">
        <f t="shared" si="84"/>
        <v>0</v>
      </c>
    </row>
    <row r="125" spans="1:22" s="1" customFormat="1" x14ac:dyDescent="0.25">
      <c r="A125" s="198" t="s">
        <v>208</v>
      </c>
      <c r="B125" s="151"/>
      <c r="C125" s="199"/>
      <c r="D125" s="199"/>
      <c r="E125" s="200"/>
      <c r="F125" s="4"/>
      <c r="G125" s="7"/>
      <c r="H125" s="3">
        <f t="shared" si="78"/>
        <v>0</v>
      </c>
      <c r="I125" s="201"/>
      <c r="J125" s="202"/>
      <c r="K125" s="203"/>
      <c r="L125" s="9">
        <f t="shared" si="79"/>
        <v>0</v>
      </c>
      <c r="M125" s="10">
        <f t="shared" si="80"/>
        <v>0</v>
      </c>
      <c r="N125" s="11">
        <f t="shared" si="81"/>
        <v>0</v>
      </c>
      <c r="O125" s="12">
        <f t="shared" si="82"/>
        <v>0</v>
      </c>
      <c r="P125" s="365" t="e">
        <f t="shared" si="85"/>
        <v>#DIV/0!</v>
      </c>
      <c r="Q125" s="144"/>
      <c r="R125" s="131" t="str">
        <f t="shared" si="50"/>
        <v>OK</v>
      </c>
      <c r="S125" s="407" t="str">
        <f t="shared" si="51"/>
        <v>OK</v>
      </c>
      <c r="T125" s="409">
        <f t="shared" si="83"/>
        <v>0</v>
      </c>
      <c r="U125" s="409">
        <f t="shared" si="84"/>
        <v>0</v>
      </c>
    </row>
    <row r="126" spans="1:22" s="1" customFormat="1" x14ac:dyDescent="0.25">
      <c r="A126" s="198" t="s">
        <v>209</v>
      </c>
      <c r="B126" s="151"/>
      <c r="C126" s="199"/>
      <c r="D126" s="199"/>
      <c r="E126" s="200"/>
      <c r="F126" s="4"/>
      <c r="G126" s="7"/>
      <c r="H126" s="3">
        <f t="shared" si="78"/>
        <v>0</v>
      </c>
      <c r="I126" s="201"/>
      <c r="J126" s="202"/>
      <c r="K126" s="203"/>
      <c r="L126" s="9">
        <f t="shared" si="79"/>
        <v>0</v>
      </c>
      <c r="M126" s="10">
        <f t="shared" si="80"/>
        <v>0</v>
      </c>
      <c r="N126" s="11">
        <f t="shared" si="81"/>
        <v>0</v>
      </c>
      <c r="O126" s="12">
        <f t="shared" si="82"/>
        <v>0</v>
      </c>
      <c r="P126" s="365" t="e">
        <f t="shared" si="85"/>
        <v>#DIV/0!</v>
      </c>
      <c r="Q126" s="144"/>
      <c r="R126" s="131" t="str">
        <f t="shared" si="50"/>
        <v>OK</v>
      </c>
      <c r="S126" s="407" t="str">
        <f t="shared" si="51"/>
        <v>OK</v>
      </c>
      <c r="T126" s="409">
        <f t="shared" si="83"/>
        <v>0</v>
      </c>
      <c r="U126" s="409">
        <f t="shared" si="84"/>
        <v>0</v>
      </c>
    </row>
    <row r="127" spans="1:22" s="1" customFormat="1" x14ac:dyDescent="0.25">
      <c r="A127" s="198" t="s">
        <v>210</v>
      </c>
      <c r="B127" s="151"/>
      <c r="C127" s="199"/>
      <c r="D127" s="199"/>
      <c r="E127" s="200"/>
      <c r="F127" s="4"/>
      <c r="G127" s="7"/>
      <c r="H127" s="3">
        <f t="shared" si="78"/>
        <v>0</v>
      </c>
      <c r="I127" s="201"/>
      <c r="J127" s="202"/>
      <c r="K127" s="203"/>
      <c r="L127" s="9">
        <f t="shared" si="79"/>
        <v>0</v>
      </c>
      <c r="M127" s="10">
        <f t="shared" si="80"/>
        <v>0</v>
      </c>
      <c r="N127" s="11">
        <f t="shared" si="81"/>
        <v>0</v>
      </c>
      <c r="O127" s="12">
        <f t="shared" si="82"/>
        <v>0</v>
      </c>
      <c r="P127" s="365" t="e">
        <f t="shared" si="85"/>
        <v>#DIV/0!</v>
      </c>
      <c r="Q127" s="144"/>
      <c r="R127" s="131" t="str">
        <f t="shared" si="50"/>
        <v>OK</v>
      </c>
      <c r="S127" s="407" t="str">
        <f t="shared" si="51"/>
        <v>OK</v>
      </c>
      <c r="T127" s="409">
        <f t="shared" si="83"/>
        <v>0</v>
      </c>
      <c r="U127" s="409">
        <f t="shared" si="84"/>
        <v>0</v>
      </c>
    </row>
    <row r="128" spans="1:22" s="1" customFormat="1" x14ac:dyDescent="0.25">
      <c r="A128" s="198" t="s">
        <v>200</v>
      </c>
      <c r="B128" s="151"/>
      <c r="C128" s="199"/>
      <c r="D128" s="199"/>
      <c r="E128" s="200"/>
      <c r="F128" s="4"/>
      <c r="G128" s="7"/>
      <c r="H128" s="3">
        <f t="shared" ref="H128:H132" si="86">D128*E128*F128*G128</f>
        <v>0</v>
      </c>
      <c r="I128" s="201"/>
      <c r="J128" s="202"/>
      <c r="K128" s="203"/>
      <c r="L128" s="9">
        <f t="shared" si="79"/>
        <v>0</v>
      </c>
      <c r="M128" s="10">
        <f t="shared" si="80"/>
        <v>0</v>
      </c>
      <c r="N128" s="11">
        <f t="shared" si="81"/>
        <v>0</v>
      </c>
      <c r="O128" s="12">
        <f t="shared" si="82"/>
        <v>0</v>
      </c>
      <c r="P128" s="365" t="e">
        <f t="shared" si="85"/>
        <v>#DIV/0!</v>
      </c>
      <c r="Q128" s="144"/>
      <c r="R128" s="131" t="str">
        <f t="shared" si="50"/>
        <v>OK</v>
      </c>
      <c r="S128" s="407" t="str">
        <f t="shared" si="51"/>
        <v>OK</v>
      </c>
      <c r="T128" s="409">
        <f t="shared" ref="T128:T132" si="87">H128-(SUM(I128,J128,K128))</f>
        <v>0</v>
      </c>
      <c r="U128" s="409">
        <f t="shared" ref="U128:U132" si="88">L128-(SUM(M128,N128,O128))</f>
        <v>0</v>
      </c>
    </row>
    <row r="129" spans="1:21" s="1" customFormat="1" x14ac:dyDescent="0.25">
      <c r="A129" s="198" t="s">
        <v>497</v>
      </c>
      <c r="B129" s="151"/>
      <c r="C129" s="199"/>
      <c r="D129" s="199"/>
      <c r="E129" s="200"/>
      <c r="F129" s="4"/>
      <c r="G129" s="7"/>
      <c r="H129" s="3">
        <f t="shared" si="86"/>
        <v>0</v>
      </c>
      <c r="I129" s="201"/>
      <c r="J129" s="202"/>
      <c r="K129" s="203"/>
      <c r="L129" s="9">
        <f t="shared" si="79"/>
        <v>0</v>
      </c>
      <c r="M129" s="10">
        <f t="shared" si="80"/>
        <v>0</v>
      </c>
      <c r="N129" s="11">
        <f t="shared" si="81"/>
        <v>0</v>
      </c>
      <c r="O129" s="12">
        <f t="shared" si="82"/>
        <v>0</v>
      </c>
      <c r="P129" s="365" t="e">
        <f t="shared" si="85"/>
        <v>#DIV/0!</v>
      </c>
      <c r="Q129" s="144"/>
      <c r="R129" s="131" t="str">
        <f t="shared" si="50"/>
        <v>OK</v>
      </c>
      <c r="S129" s="407" t="str">
        <f t="shared" si="51"/>
        <v>OK</v>
      </c>
      <c r="T129" s="409">
        <f t="shared" si="87"/>
        <v>0</v>
      </c>
      <c r="U129" s="409">
        <f t="shared" si="88"/>
        <v>0</v>
      </c>
    </row>
    <row r="130" spans="1:21" s="1" customFormat="1" x14ac:dyDescent="0.25">
      <c r="A130" s="198" t="s">
        <v>498</v>
      </c>
      <c r="B130" s="151"/>
      <c r="C130" s="199"/>
      <c r="D130" s="199"/>
      <c r="E130" s="200"/>
      <c r="F130" s="4"/>
      <c r="G130" s="7"/>
      <c r="H130" s="3">
        <f t="shared" si="86"/>
        <v>0</v>
      </c>
      <c r="I130" s="201"/>
      <c r="J130" s="202"/>
      <c r="K130" s="203"/>
      <c r="L130" s="9">
        <f t="shared" si="79"/>
        <v>0</v>
      </c>
      <c r="M130" s="10">
        <f t="shared" si="80"/>
        <v>0</v>
      </c>
      <c r="N130" s="11">
        <f t="shared" si="81"/>
        <v>0</v>
      </c>
      <c r="O130" s="12">
        <f t="shared" si="82"/>
        <v>0</v>
      </c>
      <c r="P130" s="365" t="e">
        <f t="shared" si="85"/>
        <v>#DIV/0!</v>
      </c>
      <c r="Q130" s="144"/>
      <c r="R130" s="131" t="str">
        <f t="shared" si="50"/>
        <v>OK</v>
      </c>
      <c r="S130" s="407" t="str">
        <f t="shared" si="51"/>
        <v>OK</v>
      </c>
      <c r="T130" s="409">
        <f t="shared" si="87"/>
        <v>0</v>
      </c>
      <c r="U130" s="409">
        <f t="shared" si="88"/>
        <v>0</v>
      </c>
    </row>
    <row r="131" spans="1:21" s="1" customFormat="1" x14ac:dyDescent="0.25">
      <c r="A131" s="198" t="s">
        <v>499</v>
      </c>
      <c r="B131" s="151"/>
      <c r="C131" s="199"/>
      <c r="D131" s="199"/>
      <c r="E131" s="200"/>
      <c r="F131" s="4"/>
      <c r="G131" s="7"/>
      <c r="H131" s="3">
        <f t="shared" si="86"/>
        <v>0</v>
      </c>
      <c r="I131" s="201"/>
      <c r="J131" s="202"/>
      <c r="K131" s="203"/>
      <c r="L131" s="9">
        <f t="shared" si="79"/>
        <v>0</v>
      </c>
      <c r="M131" s="10">
        <f t="shared" si="80"/>
        <v>0</v>
      </c>
      <c r="N131" s="11">
        <f t="shared" si="81"/>
        <v>0</v>
      </c>
      <c r="O131" s="12">
        <f t="shared" si="82"/>
        <v>0</v>
      </c>
      <c r="P131" s="365" t="e">
        <f t="shared" si="85"/>
        <v>#DIV/0!</v>
      </c>
      <c r="Q131" s="144"/>
      <c r="R131" s="131" t="str">
        <f t="shared" si="50"/>
        <v>OK</v>
      </c>
      <c r="S131" s="407" t="str">
        <f t="shared" si="51"/>
        <v>OK</v>
      </c>
      <c r="T131" s="409">
        <f t="shared" si="87"/>
        <v>0</v>
      </c>
      <c r="U131" s="409">
        <f t="shared" si="88"/>
        <v>0</v>
      </c>
    </row>
    <row r="132" spans="1:21" s="1" customFormat="1" x14ac:dyDescent="0.25">
      <c r="A132" s="198" t="s">
        <v>500</v>
      </c>
      <c r="B132" s="151"/>
      <c r="C132" s="199"/>
      <c r="D132" s="199"/>
      <c r="E132" s="200"/>
      <c r="F132" s="4"/>
      <c r="G132" s="7"/>
      <c r="H132" s="3">
        <f t="shared" si="86"/>
        <v>0</v>
      </c>
      <c r="I132" s="201"/>
      <c r="J132" s="202"/>
      <c r="K132" s="203"/>
      <c r="L132" s="9">
        <f t="shared" si="79"/>
        <v>0</v>
      </c>
      <c r="M132" s="10">
        <f t="shared" si="80"/>
        <v>0</v>
      </c>
      <c r="N132" s="11">
        <f t="shared" si="81"/>
        <v>0</v>
      </c>
      <c r="O132" s="12">
        <f t="shared" si="82"/>
        <v>0</v>
      </c>
      <c r="P132" s="365" t="e">
        <f t="shared" si="85"/>
        <v>#DIV/0!</v>
      </c>
      <c r="Q132" s="144"/>
      <c r="R132" s="131" t="str">
        <f t="shared" si="50"/>
        <v>OK</v>
      </c>
      <c r="S132" s="407" t="str">
        <f t="shared" si="51"/>
        <v>OK</v>
      </c>
      <c r="T132" s="409">
        <f t="shared" si="87"/>
        <v>0</v>
      </c>
      <c r="U132" s="409">
        <f t="shared" si="88"/>
        <v>0</v>
      </c>
    </row>
    <row r="133" spans="1:21" s="1" customFormat="1" x14ac:dyDescent="0.25">
      <c r="A133" s="198" t="s">
        <v>501</v>
      </c>
      <c r="B133" s="151"/>
      <c r="C133" s="199"/>
      <c r="D133" s="199"/>
      <c r="E133" s="200"/>
      <c r="F133" s="4"/>
      <c r="G133" s="7"/>
      <c r="H133" s="3">
        <f t="shared" si="78"/>
        <v>0</v>
      </c>
      <c r="I133" s="201"/>
      <c r="J133" s="202"/>
      <c r="K133" s="203"/>
      <c r="L133" s="9">
        <f t="shared" si="79"/>
        <v>0</v>
      </c>
      <c r="M133" s="10">
        <f t="shared" si="80"/>
        <v>0</v>
      </c>
      <c r="N133" s="11">
        <f t="shared" si="81"/>
        <v>0</v>
      </c>
      <c r="O133" s="12">
        <f t="shared" si="82"/>
        <v>0</v>
      </c>
      <c r="P133" s="358" t="e">
        <f t="shared" si="85"/>
        <v>#DIV/0!</v>
      </c>
      <c r="Q133" s="144"/>
      <c r="R133" s="131" t="str">
        <f>IF(H133=SUM(I133:K133),"OK","ERROR")</f>
        <v>OK</v>
      </c>
      <c r="S133" s="407" t="str">
        <f>IF(L133=SUM(M133:O133),"OK","ERROR")</f>
        <v>OK</v>
      </c>
      <c r="T133" s="409">
        <f>H133-(SUM(I133,J133,K133))</f>
        <v>0</v>
      </c>
      <c r="U133" s="409">
        <f>L133-(SUM(M133,N133,O133))</f>
        <v>0</v>
      </c>
    </row>
    <row r="134" spans="1:21" s="214" customFormat="1" x14ac:dyDescent="0.25">
      <c r="A134" s="210"/>
      <c r="B134" s="211" t="s">
        <v>380</v>
      </c>
      <c r="C134" s="211"/>
      <c r="D134" s="211"/>
      <c r="E134" s="212"/>
      <c r="F134" s="29"/>
      <c r="G134" s="30"/>
      <c r="H134" s="23">
        <f t="shared" ref="H134:P134" si="89">SUM(H119:H133)</f>
        <v>0</v>
      </c>
      <c r="I134" s="25">
        <f t="shared" si="89"/>
        <v>0</v>
      </c>
      <c r="J134" s="23">
        <f t="shared" si="89"/>
        <v>0</v>
      </c>
      <c r="K134" s="24">
        <f t="shared" si="89"/>
        <v>0</v>
      </c>
      <c r="L134" s="25">
        <f t="shared" si="89"/>
        <v>0</v>
      </c>
      <c r="M134" s="23">
        <f t="shared" si="89"/>
        <v>0</v>
      </c>
      <c r="N134" s="23">
        <f t="shared" si="89"/>
        <v>0</v>
      </c>
      <c r="O134" s="130">
        <f t="shared" si="89"/>
        <v>0</v>
      </c>
      <c r="P134" s="359" t="e">
        <f t="shared" si="89"/>
        <v>#DIV/0!</v>
      </c>
      <c r="Q134" s="213"/>
      <c r="R134" s="131"/>
      <c r="S134" s="407"/>
      <c r="T134" s="409"/>
      <c r="U134" s="409"/>
    </row>
    <row r="135" spans="1:21" s="1" customFormat="1" x14ac:dyDescent="0.25">
      <c r="A135" s="196" t="s">
        <v>267</v>
      </c>
      <c r="B135" s="160" t="s">
        <v>26</v>
      </c>
      <c r="C135" s="215"/>
      <c r="D135" s="215"/>
      <c r="E135" s="216"/>
      <c r="F135" s="161"/>
      <c r="G135" s="162"/>
      <c r="H135" s="163"/>
      <c r="I135" s="217"/>
      <c r="J135" s="217"/>
      <c r="K135" s="218"/>
      <c r="L135" s="126"/>
      <c r="M135" s="118"/>
      <c r="N135" s="118"/>
      <c r="O135" s="118"/>
      <c r="P135" s="360"/>
      <c r="Q135" s="118"/>
      <c r="R135" s="131"/>
      <c r="S135" s="407"/>
      <c r="T135" s="410"/>
      <c r="U135" s="410"/>
    </row>
    <row r="136" spans="1:21" s="1" customFormat="1" x14ac:dyDescent="0.25">
      <c r="A136" s="198" t="s">
        <v>34</v>
      </c>
      <c r="B136" s="151"/>
      <c r="C136" s="199"/>
      <c r="D136" s="199"/>
      <c r="E136" s="200"/>
      <c r="F136" s="4"/>
      <c r="G136" s="7"/>
      <c r="H136" s="219">
        <f t="shared" ref="H136:H150" si="90">D136*E136*F136*G136</f>
        <v>0</v>
      </c>
      <c r="I136" s="201"/>
      <c r="J136" s="202"/>
      <c r="K136" s="203"/>
      <c r="L136" s="9">
        <f t="shared" ref="L136:L150" si="91">H136/$K$6</f>
        <v>0</v>
      </c>
      <c r="M136" s="10">
        <f t="shared" ref="M136:M150" si="92">I136/$K$6</f>
        <v>0</v>
      </c>
      <c r="N136" s="11">
        <f t="shared" ref="N136:N150" si="93">J136/$K$6</f>
        <v>0</v>
      </c>
      <c r="O136" s="12">
        <f t="shared" ref="O136:O150" si="94">K136/$K$6</f>
        <v>0</v>
      </c>
      <c r="P136" s="365" t="e">
        <f>L136/$L$151</f>
        <v>#DIV/0!</v>
      </c>
      <c r="Q136" s="144"/>
      <c r="R136" s="131" t="str">
        <f t="shared" si="50"/>
        <v>OK</v>
      </c>
      <c r="S136" s="407" t="str">
        <f t="shared" si="51"/>
        <v>OK</v>
      </c>
      <c r="T136" s="409">
        <f t="shared" ref="T136:T150" si="95">H136-(SUM(I136,J136,K136))</f>
        <v>0</v>
      </c>
      <c r="U136" s="409">
        <f t="shared" ref="U136:U150" si="96">L136-(SUM(M136,N136,O136))</f>
        <v>0</v>
      </c>
    </row>
    <row r="137" spans="1:21" s="1" customFormat="1" x14ac:dyDescent="0.25">
      <c r="A137" s="198" t="s">
        <v>35</v>
      </c>
      <c r="B137" s="151"/>
      <c r="C137" s="199"/>
      <c r="D137" s="199"/>
      <c r="E137" s="200"/>
      <c r="F137" s="4"/>
      <c r="G137" s="7"/>
      <c r="H137" s="3">
        <f t="shared" si="90"/>
        <v>0</v>
      </c>
      <c r="I137" s="201"/>
      <c r="J137" s="202"/>
      <c r="K137" s="203"/>
      <c r="L137" s="9">
        <f t="shared" si="91"/>
        <v>0</v>
      </c>
      <c r="M137" s="10">
        <f t="shared" si="92"/>
        <v>0</v>
      </c>
      <c r="N137" s="11">
        <f t="shared" si="93"/>
        <v>0</v>
      </c>
      <c r="O137" s="12">
        <f t="shared" si="94"/>
        <v>0</v>
      </c>
      <c r="P137" s="365" t="e">
        <f t="shared" ref="P137:P150" si="97">L137/$L$151</f>
        <v>#DIV/0!</v>
      </c>
      <c r="Q137" s="144"/>
      <c r="R137" s="131" t="str">
        <f t="shared" si="50"/>
        <v>OK</v>
      </c>
      <c r="S137" s="407" t="str">
        <f t="shared" si="51"/>
        <v>OK</v>
      </c>
      <c r="T137" s="409">
        <f t="shared" si="95"/>
        <v>0</v>
      </c>
      <c r="U137" s="409">
        <f t="shared" si="96"/>
        <v>0</v>
      </c>
    </row>
    <row r="138" spans="1:21" s="1" customFormat="1" x14ac:dyDescent="0.25">
      <c r="A138" s="198" t="s">
        <v>36</v>
      </c>
      <c r="B138" s="151"/>
      <c r="C138" s="199"/>
      <c r="D138" s="199"/>
      <c r="E138" s="200"/>
      <c r="F138" s="4"/>
      <c r="G138" s="7"/>
      <c r="H138" s="3">
        <f t="shared" si="90"/>
        <v>0</v>
      </c>
      <c r="I138" s="201"/>
      <c r="J138" s="202"/>
      <c r="K138" s="203"/>
      <c r="L138" s="9">
        <f t="shared" si="91"/>
        <v>0</v>
      </c>
      <c r="M138" s="10">
        <f t="shared" si="92"/>
        <v>0</v>
      </c>
      <c r="N138" s="11">
        <f t="shared" si="93"/>
        <v>0</v>
      </c>
      <c r="O138" s="12">
        <f t="shared" si="94"/>
        <v>0</v>
      </c>
      <c r="P138" s="365" t="e">
        <f t="shared" si="97"/>
        <v>#DIV/0!</v>
      </c>
      <c r="Q138" s="144"/>
      <c r="R138" s="131" t="str">
        <f t="shared" si="50"/>
        <v>OK</v>
      </c>
      <c r="S138" s="407" t="str">
        <f t="shared" si="51"/>
        <v>OK</v>
      </c>
      <c r="T138" s="409">
        <f t="shared" si="95"/>
        <v>0</v>
      </c>
      <c r="U138" s="409">
        <f t="shared" si="96"/>
        <v>0</v>
      </c>
    </row>
    <row r="139" spans="1:21" s="1" customFormat="1" x14ac:dyDescent="0.25">
      <c r="A139" s="198" t="s">
        <v>37</v>
      </c>
      <c r="B139" s="151"/>
      <c r="C139" s="199"/>
      <c r="D139" s="199"/>
      <c r="E139" s="200"/>
      <c r="F139" s="4"/>
      <c r="G139" s="7"/>
      <c r="H139" s="3">
        <f t="shared" si="90"/>
        <v>0</v>
      </c>
      <c r="I139" s="201"/>
      <c r="J139" s="202"/>
      <c r="K139" s="203"/>
      <c r="L139" s="9">
        <f t="shared" si="91"/>
        <v>0</v>
      </c>
      <c r="M139" s="10">
        <f t="shared" si="92"/>
        <v>0</v>
      </c>
      <c r="N139" s="11">
        <f t="shared" si="93"/>
        <v>0</v>
      </c>
      <c r="O139" s="12">
        <f t="shared" si="94"/>
        <v>0</v>
      </c>
      <c r="P139" s="365" t="e">
        <f t="shared" si="97"/>
        <v>#DIV/0!</v>
      </c>
      <c r="Q139" s="144"/>
      <c r="R139" s="131" t="str">
        <f t="shared" si="50"/>
        <v>OK</v>
      </c>
      <c r="S139" s="407" t="str">
        <f t="shared" si="51"/>
        <v>OK</v>
      </c>
      <c r="T139" s="409">
        <f t="shared" si="95"/>
        <v>0</v>
      </c>
      <c r="U139" s="409">
        <f t="shared" si="96"/>
        <v>0</v>
      </c>
    </row>
    <row r="140" spans="1:21" s="1" customFormat="1" x14ac:dyDescent="0.25">
      <c r="A140" s="198" t="s">
        <v>38</v>
      </c>
      <c r="B140" s="151"/>
      <c r="C140" s="199"/>
      <c r="D140" s="199"/>
      <c r="E140" s="200"/>
      <c r="F140" s="4"/>
      <c r="G140" s="7"/>
      <c r="H140" s="3">
        <f t="shared" si="90"/>
        <v>0</v>
      </c>
      <c r="I140" s="201"/>
      <c r="J140" s="202"/>
      <c r="K140" s="203"/>
      <c r="L140" s="9">
        <f t="shared" si="91"/>
        <v>0</v>
      </c>
      <c r="M140" s="10">
        <f t="shared" si="92"/>
        <v>0</v>
      </c>
      <c r="N140" s="11">
        <f t="shared" si="93"/>
        <v>0</v>
      </c>
      <c r="O140" s="12">
        <f t="shared" si="94"/>
        <v>0</v>
      </c>
      <c r="P140" s="365" t="e">
        <f t="shared" si="97"/>
        <v>#DIV/0!</v>
      </c>
      <c r="Q140" s="144"/>
      <c r="R140" s="131" t="str">
        <f t="shared" si="50"/>
        <v>OK</v>
      </c>
      <c r="S140" s="407" t="str">
        <f t="shared" si="51"/>
        <v>OK</v>
      </c>
      <c r="T140" s="409">
        <f t="shared" si="95"/>
        <v>0</v>
      </c>
      <c r="U140" s="409">
        <f t="shared" si="96"/>
        <v>0</v>
      </c>
    </row>
    <row r="141" spans="1:21" s="1" customFormat="1" x14ac:dyDescent="0.25">
      <c r="A141" s="198" t="s">
        <v>39</v>
      </c>
      <c r="B141" s="151"/>
      <c r="C141" s="199"/>
      <c r="D141" s="199"/>
      <c r="E141" s="200"/>
      <c r="F141" s="4"/>
      <c r="G141" s="7"/>
      <c r="H141" s="3">
        <f>D141*E141*F141*G141</f>
        <v>0</v>
      </c>
      <c r="I141" s="201"/>
      <c r="J141" s="202"/>
      <c r="K141" s="203"/>
      <c r="L141" s="9">
        <f t="shared" si="91"/>
        <v>0</v>
      </c>
      <c r="M141" s="10">
        <f t="shared" si="92"/>
        <v>0</v>
      </c>
      <c r="N141" s="11">
        <f t="shared" si="93"/>
        <v>0</v>
      </c>
      <c r="O141" s="12">
        <f t="shared" si="94"/>
        <v>0</v>
      </c>
      <c r="P141" s="365" t="e">
        <f t="shared" si="97"/>
        <v>#DIV/0!</v>
      </c>
      <c r="Q141" s="144"/>
      <c r="R141" s="131" t="str">
        <f t="shared" si="50"/>
        <v>OK</v>
      </c>
      <c r="S141" s="407" t="str">
        <f t="shared" si="51"/>
        <v>OK</v>
      </c>
      <c r="T141" s="409">
        <f t="shared" si="95"/>
        <v>0</v>
      </c>
      <c r="U141" s="409">
        <f t="shared" si="96"/>
        <v>0</v>
      </c>
    </row>
    <row r="142" spans="1:21" s="1" customFormat="1" x14ac:dyDescent="0.25">
      <c r="A142" s="198" t="s">
        <v>40</v>
      </c>
      <c r="B142" s="151"/>
      <c r="C142" s="199"/>
      <c r="D142" s="199"/>
      <c r="E142" s="200"/>
      <c r="F142" s="4"/>
      <c r="G142" s="7"/>
      <c r="H142" s="3">
        <f t="shared" si="90"/>
        <v>0</v>
      </c>
      <c r="I142" s="201"/>
      <c r="J142" s="202"/>
      <c r="K142" s="203"/>
      <c r="L142" s="9">
        <f t="shared" si="91"/>
        <v>0</v>
      </c>
      <c r="M142" s="10">
        <f t="shared" si="92"/>
        <v>0</v>
      </c>
      <c r="N142" s="11">
        <f t="shared" si="93"/>
        <v>0</v>
      </c>
      <c r="O142" s="12">
        <f t="shared" si="94"/>
        <v>0</v>
      </c>
      <c r="P142" s="365" t="e">
        <f t="shared" si="97"/>
        <v>#DIV/0!</v>
      </c>
      <c r="Q142" s="144"/>
      <c r="R142" s="131" t="str">
        <f t="shared" si="50"/>
        <v>OK</v>
      </c>
      <c r="S142" s="407" t="str">
        <f t="shared" si="51"/>
        <v>OK</v>
      </c>
      <c r="T142" s="409">
        <f t="shared" si="95"/>
        <v>0</v>
      </c>
      <c r="U142" s="409">
        <f t="shared" si="96"/>
        <v>0</v>
      </c>
    </row>
    <row r="143" spans="1:21" s="1" customFormat="1" x14ac:dyDescent="0.25">
      <c r="A143" s="198" t="s">
        <v>41</v>
      </c>
      <c r="B143" s="151"/>
      <c r="C143" s="199"/>
      <c r="D143" s="199"/>
      <c r="E143" s="200"/>
      <c r="F143" s="4"/>
      <c r="G143" s="7"/>
      <c r="H143" s="3">
        <f t="shared" si="90"/>
        <v>0</v>
      </c>
      <c r="I143" s="201"/>
      <c r="J143" s="202"/>
      <c r="K143" s="203"/>
      <c r="L143" s="9">
        <f t="shared" si="91"/>
        <v>0</v>
      </c>
      <c r="M143" s="10">
        <f t="shared" si="92"/>
        <v>0</v>
      </c>
      <c r="N143" s="11">
        <f t="shared" si="93"/>
        <v>0</v>
      </c>
      <c r="O143" s="12">
        <f t="shared" si="94"/>
        <v>0</v>
      </c>
      <c r="P143" s="365" t="e">
        <f t="shared" si="97"/>
        <v>#DIV/0!</v>
      </c>
      <c r="Q143" s="144"/>
      <c r="R143" s="131" t="str">
        <f t="shared" ref="R143:R206" si="98">IF(H143=SUM(I143:K143),"OK","ERROR")</f>
        <v>OK</v>
      </c>
      <c r="S143" s="407" t="str">
        <f t="shared" ref="S143:S206" si="99">IF(L143=SUM(M143:O143),"OK","ERROR")</f>
        <v>OK</v>
      </c>
      <c r="T143" s="409">
        <f t="shared" si="95"/>
        <v>0</v>
      </c>
      <c r="U143" s="409">
        <f t="shared" si="96"/>
        <v>0</v>
      </c>
    </row>
    <row r="144" spans="1:21" s="1" customFormat="1" x14ac:dyDescent="0.25">
      <c r="A144" s="198" t="s">
        <v>42</v>
      </c>
      <c r="B144" s="151"/>
      <c r="C144" s="199"/>
      <c r="D144" s="199"/>
      <c r="E144" s="200"/>
      <c r="F144" s="4"/>
      <c r="G144" s="7"/>
      <c r="H144" s="3">
        <f t="shared" si="90"/>
        <v>0</v>
      </c>
      <c r="I144" s="201"/>
      <c r="J144" s="202"/>
      <c r="K144" s="203"/>
      <c r="L144" s="9">
        <f t="shared" si="91"/>
        <v>0</v>
      </c>
      <c r="M144" s="10">
        <f t="shared" si="92"/>
        <v>0</v>
      </c>
      <c r="N144" s="11">
        <f t="shared" si="93"/>
        <v>0</v>
      </c>
      <c r="O144" s="12">
        <f t="shared" si="94"/>
        <v>0</v>
      </c>
      <c r="P144" s="365" t="e">
        <f t="shared" si="97"/>
        <v>#DIV/0!</v>
      </c>
      <c r="Q144" s="144"/>
      <c r="R144" s="131" t="str">
        <f t="shared" si="98"/>
        <v>OK</v>
      </c>
      <c r="S144" s="407" t="str">
        <f t="shared" si="99"/>
        <v>OK</v>
      </c>
      <c r="T144" s="409">
        <f t="shared" si="95"/>
        <v>0</v>
      </c>
      <c r="U144" s="409">
        <f t="shared" si="96"/>
        <v>0</v>
      </c>
    </row>
    <row r="145" spans="1:21" s="1" customFormat="1" x14ac:dyDescent="0.25">
      <c r="A145" s="198" t="s">
        <v>43</v>
      </c>
      <c r="B145" s="151"/>
      <c r="C145" s="199"/>
      <c r="D145" s="199"/>
      <c r="E145" s="200"/>
      <c r="F145" s="4"/>
      <c r="G145" s="7"/>
      <c r="H145" s="3">
        <f t="shared" ref="H145" si="100">D145*E145*F145*G145</f>
        <v>0</v>
      </c>
      <c r="I145" s="201"/>
      <c r="J145" s="202"/>
      <c r="K145" s="203"/>
      <c r="L145" s="9">
        <f t="shared" si="91"/>
        <v>0</v>
      </c>
      <c r="M145" s="10">
        <f t="shared" si="92"/>
        <v>0</v>
      </c>
      <c r="N145" s="11">
        <f t="shared" si="93"/>
        <v>0</v>
      </c>
      <c r="O145" s="12">
        <f t="shared" si="94"/>
        <v>0</v>
      </c>
      <c r="P145" s="365" t="e">
        <f t="shared" si="97"/>
        <v>#DIV/0!</v>
      </c>
      <c r="Q145" s="144"/>
      <c r="R145" s="131" t="str">
        <f t="shared" si="98"/>
        <v>OK</v>
      </c>
      <c r="S145" s="407" t="str">
        <f t="shared" si="99"/>
        <v>OK</v>
      </c>
      <c r="T145" s="409">
        <f t="shared" ref="T145:T149" si="101">H145-(SUM(I145,J145,K145))</f>
        <v>0</v>
      </c>
      <c r="U145" s="409">
        <f t="shared" ref="U145:U149" si="102">L145-(SUM(M145,N145,O145))</f>
        <v>0</v>
      </c>
    </row>
    <row r="146" spans="1:21" s="1" customFormat="1" x14ac:dyDescent="0.25">
      <c r="A146" s="198" t="s">
        <v>492</v>
      </c>
      <c r="B146" s="151"/>
      <c r="C146" s="199"/>
      <c r="D146" s="199"/>
      <c r="E146" s="200"/>
      <c r="F146" s="4"/>
      <c r="G146" s="7"/>
      <c r="H146" s="3">
        <f>D146*E146*F146*G146</f>
        <v>0</v>
      </c>
      <c r="I146" s="201"/>
      <c r="J146" s="202"/>
      <c r="K146" s="203"/>
      <c r="L146" s="9">
        <f t="shared" si="91"/>
        <v>0</v>
      </c>
      <c r="M146" s="10">
        <f t="shared" si="92"/>
        <v>0</v>
      </c>
      <c r="N146" s="11">
        <f t="shared" si="93"/>
        <v>0</v>
      </c>
      <c r="O146" s="12">
        <f t="shared" si="94"/>
        <v>0</v>
      </c>
      <c r="P146" s="365" t="e">
        <f t="shared" si="97"/>
        <v>#DIV/0!</v>
      </c>
      <c r="Q146" s="144"/>
      <c r="R146" s="131" t="str">
        <f t="shared" si="98"/>
        <v>OK</v>
      </c>
      <c r="S146" s="407" t="str">
        <f t="shared" si="99"/>
        <v>OK</v>
      </c>
      <c r="T146" s="409">
        <f t="shared" si="101"/>
        <v>0</v>
      </c>
      <c r="U146" s="409">
        <f t="shared" si="102"/>
        <v>0</v>
      </c>
    </row>
    <row r="147" spans="1:21" s="1" customFormat="1" x14ac:dyDescent="0.25">
      <c r="A147" s="198" t="s">
        <v>493</v>
      </c>
      <c r="B147" s="151"/>
      <c r="C147" s="199"/>
      <c r="D147" s="199"/>
      <c r="E147" s="200"/>
      <c r="F147" s="4"/>
      <c r="G147" s="7"/>
      <c r="H147" s="3">
        <f t="shared" ref="H147:H149" si="103">D147*E147*F147*G147</f>
        <v>0</v>
      </c>
      <c r="I147" s="201"/>
      <c r="J147" s="202"/>
      <c r="K147" s="203"/>
      <c r="L147" s="9">
        <f t="shared" si="91"/>
        <v>0</v>
      </c>
      <c r="M147" s="10">
        <f t="shared" si="92"/>
        <v>0</v>
      </c>
      <c r="N147" s="11">
        <f t="shared" si="93"/>
        <v>0</v>
      </c>
      <c r="O147" s="12">
        <f t="shared" si="94"/>
        <v>0</v>
      </c>
      <c r="P147" s="365" t="e">
        <f t="shared" si="97"/>
        <v>#DIV/0!</v>
      </c>
      <c r="Q147" s="144"/>
      <c r="R147" s="131" t="str">
        <f t="shared" si="98"/>
        <v>OK</v>
      </c>
      <c r="S147" s="407" t="str">
        <f t="shared" si="99"/>
        <v>OK</v>
      </c>
      <c r="T147" s="409">
        <f t="shared" si="101"/>
        <v>0</v>
      </c>
      <c r="U147" s="409">
        <f t="shared" si="102"/>
        <v>0</v>
      </c>
    </row>
    <row r="148" spans="1:21" s="1" customFormat="1" x14ac:dyDescent="0.25">
      <c r="A148" s="198" t="s">
        <v>494</v>
      </c>
      <c r="B148" s="151"/>
      <c r="C148" s="199"/>
      <c r="D148" s="199"/>
      <c r="E148" s="200"/>
      <c r="F148" s="4"/>
      <c r="G148" s="7"/>
      <c r="H148" s="3">
        <f t="shared" si="103"/>
        <v>0</v>
      </c>
      <c r="I148" s="201"/>
      <c r="J148" s="202"/>
      <c r="K148" s="203"/>
      <c r="L148" s="9">
        <f t="shared" si="91"/>
        <v>0</v>
      </c>
      <c r="M148" s="10">
        <f t="shared" si="92"/>
        <v>0</v>
      </c>
      <c r="N148" s="11">
        <f t="shared" si="93"/>
        <v>0</v>
      </c>
      <c r="O148" s="12">
        <f t="shared" si="94"/>
        <v>0</v>
      </c>
      <c r="P148" s="365" t="e">
        <f t="shared" si="97"/>
        <v>#DIV/0!</v>
      </c>
      <c r="Q148" s="144"/>
      <c r="R148" s="131" t="str">
        <f t="shared" si="98"/>
        <v>OK</v>
      </c>
      <c r="S148" s="407" t="str">
        <f t="shared" si="99"/>
        <v>OK</v>
      </c>
      <c r="T148" s="409">
        <f t="shared" si="101"/>
        <v>0</v>
      </c>
      <c r="U148" s="409">
        <f t="shared" si="102"/>
        <v>0</v>
      </c>
    </row>
    <row r="149" spans="1:21" s="1" customFormat="1" x14ac:dyDescent="0.25">
      <c r="A149" s="198" t="s">
        <v>495</v>
      </c>
      <c r="B149" s="151"/>
      <c r="C149" s="199"/>
      <c r="D149" s="199"/>
      <c r="E149" s="200"/>
      <c r="F149" s="4"/>
      <c r="G149" s="7"/>
      <c r="H149" s="3">
        <f t="shared" si="103"/>
        <v>0</v>
      </c>
      <c r="I149" s="201"/>
      <c r="J149" s="202"/>
      <c r="K149" s="203"/>
      <c r="L149" s="9">
        <f t="shared" si="91"/>
        <v>0</v>
      </c>
      <c r="M149" s="10">
        <f t="shared" si="92"/>
        <v>0</v>
      </c>
      <c r="N149" s="11">
        <f t="shared" si="93"/>
        <v>0</v>
      </c>
      <c r="O149" s="12">
        <f t="shared" si="94"/>
        <v>0</v>
      </c>
      <c r="P149" s="365" t="e">
        <f t="shared" si="97"/>
        <v>#DIV/0!</v>
      </c>
      <c r="Q149" s="144"/>
      <c r="R149" s="131" t="str">
        <f t="shared" si="98"/>
        <v>OK</v>
      </c>
      <c r="S149" s="407" t="str">
        <f t="shared" si="99"/>
        <v>OK</v>
      </c>
      <c r="T149" s="409">
        <f t="shared" si="101"/>
        <v>0</v>
      </c>
      <c r="U149" s="409">
        <f t="shared" si="102"/>
        <v>0</v>
      </c>
    </row>
    <row r="150" spans="1:21" s="1" customFormat="1" x14ac:dyDescent="0.25">
      <c r="A150" s="198" t="s">
        <v>496</v>
      </c>
      <c r="B150" s="151"/>
      <c r="C150" s="199"/>
      <c r="D150" s="199"/>
      <c r="E150" s="200"/>
      <c r="F150" s="4"/>
      <c r="G150" s="7"/>
      <c r="H150" s="3">
        <f t="shared" si="90"/>
        <v>0</v>
      </c>
      <c r="I150" s="201"/>
      <c r="J150" s="202"/>
      <c r="K150" s="203"/>
      <c r="L150" s="9">
        <f t="shared" si="91"/>
        <v>0</v>
      </c>
      <c r="M150" s="10">
        <f t="shared" si="92"/>
        <v>0</v>
      </c>
      <c r="N150" s="11">
        <f t="shared" si="93"/>
        <v>0</v>
      </c>
      <c r="O150" s="12">
        <f t="shared" si="94"/>
        <v>0</v>
      </c>
      <c r="P150" s="358" t="e">
        <f t="shared" si="97"/>
        <v>#DIV/0!</v>
      </c>
      <c r="Q150" s="144"/>
      <c r="R150" s="131" t="str">
        <f t="shared" si="98"/>
        <v>OK</v>
      </c>
      <c r="S150" s="407" t="str">
        <f t="shared" si="99"/>
        <v>OK</v>
      </c>
      <c r="T150" s="409">
        <f t="shared" si="95"/>
        <v>0</v>
      </c>
      <c r="U150" s="409">
        <f t="shared" si="96"/>
        <v>0</v>
      </c>
    </row>
    <row r="151" spans="1:21" s="214" customFormat="1" x14ac:dyDescent="0.25">
      <c r="A151" s="210"/>
      <c r="B151" s="211" t="s">
        <v>381</v>
      </c>
      <c r="C151" s="211"/>
      <c r="D151" s="211"/>
      <c r="E151" s="212"/>
      <c r="F151" s="29"/>
      <c r="G151" s="30"/>
      <c r="H151" s="23">
        <f t="shared" ref="H151:P151" si="104">SUM(H135:H150)</f>
        <v>0</v>
      </c>
      <c r="I151" s="25">
        <f t="shared" si="104"/>
        <v>0</v>
      </c>
      <c r="J151" s="23">
        <f t="shared" si="104"/>
        <v>0</v>
      </c>
      <c r="K151" s="24">
        <f t="shared" si="104"/>
        <v>0</v>
      </c>
      <c r="L151" s="25">
        <f t="shared" si="104"/>
        <v>0</v>
      </c>
      <c r="M151" s="23">
        <f t="shared" si="104"/>
        <v>0</v>
      </c>
      <c r="N151" s="23">
        <f t="shared" si="104"/>
        <v>0</v>
      </c>
      <c r="O151" s="130">
        <f t="shared" si="104"/>
        <v>0</v>
      </c>
      <c r="P151" s="359" t="e">
        <f t="shared" si="104"/>
        <v>#DIV/0!</v>
      </c>
      <c r="Q151" s="213"/>
      <c r="R151" s="132"/>
      <c r="S151" s="406"/>
      <c r="T151" s="414"/>
      <c r="U151" s="414"/>
    </row>
    <row r="152" spans="1:21" s="1" customFormat="1" x14ac:dyDescent="0.25">
      <c r="A152" s="196" t="s">
        <v>278</v>
      </c>
      <c r="B152" s="160" t="s">
        <v>27</v>
      </c>
      <c r="C152" s="215"/>
      <c r="D152" s="215"/>
      <c r="E152" s="216"/>
      <c r="F152" s="161"/>
      <c r="G152" s="162"/>
      <c r="H152" s="163"/>
      <c r="I152" s="217"/>
      <c r="J152" s="217"/>
      <c r="K152" s="218"/>
      <c r="L152" s="126"/>
      <c r="M152" s="118"/>
      <c r="N152" s="118"/>
      <c r="O152" s="118"/>
      <c r="P152" s="360"/>
      <c r="Q152" s="118"/>
      <c r="R152" s="131"/>
      <c r="S152" s="407"/>
      <c r="T152" s="410"/>
      <c r="U152" s="410"/>
    </row>
    <row r="153" spans="1:21" s="1" customFormat="1" x14ac:dyDescent="0.25">
      <c r="A153" s="198" t="s">
        <v>279</v>
      </c>
      <c r="B153" s="151"/>
      <c r="C153" s="199"/>
      <c r="D153" s="199"/>
      <c r="E153" s="200"/>
      <c r="F153" s="4"/>
      <c r="G153" s="7"/>
      <c r="H153" s="219">
        <f t="shared" ref="H153:H167" si="105">D153*E153*F153*G153</f>
        <v>0</v>
      </c>
      <c r="I153" s="201"/>
      <c r="J153" s="202"/>
      <c r="K153" s="203"/>
      <c r="L153" s="9">
        <f t="shared" ref="L153:L167" si="106">H153/$K$6</f>
        <v>0</v>
      </c>
      <c r="M153" s="10">
        <f t="shared" ref="M153:M167" si="107">I153/$K$6</f>
        <v>0</v>
      </c>
      <c r="N153" s="11">
        <f t="shared" ref="N153:N167" si="108">J153/$K$6</f>
        <v>0</v>
      </c>
      <c r="O153" s="12">
        <f t="shared" ref="O153:O167" si="109">K153/$K$6</f>
        <v>0</v>
      </c>
      <c r="P153" s="365" t="e">
        <f t="shared" ref="P153:P167" si="110">L153/$L$168</f>
        <v>#DIV/0!</v>
      </c>
      <c r="Q153" s="144"/>
      <c r="R153" s="131" t="str">
        <f t="shared" si="98"/>
        <v>OK</v>
      </c>
      <c r="S153" s="407" t="str">
        <f t="shared" si="99"/>
        <v>OK</v>
      </c>
      <c r="T153" s="409">
        <f t="shared" ref="T153:T167" si="111">H153-(SUM(I153,J153,K153))</f>
        <v>0</v>
      </c>
      <c r="U153" s="409">
        <f t="shared" ref="U153:U167" si="112">L153-(SUM(M153,N153,O153))</f>
        <v>0</v>
      </c>
    </row>
    <row r="154" spans="1:21" s="1" customFormat="1" x14ac:dyDescent="0.25">
      <c r="A154" s="198" t="s">
        <v>280</v>
      </c>
      <c r="B154" s="151"/>
      <c r="C154" s="199"/>
      <c r="D154" s="199"/>
      <c r="E154" s="200"/>
      <c r="F154" s="4"/>
      <c r="G154" s="7"/>
      <c r="H154" s="3">
        <f t="shared" si="105"/>
        <v>0</v>
      </c>
      <c r="I154" s="201"/>
      <c r="J154" s="202"/>
      <c r="K154" s="203"/>
      <c r="L154" s="9">
        <f t="shared" si="106"/>
        <v>0</v>
      </c>
      <c r="M154" s="10">
        <f t="shared" si="107"/>
        <v>0</v>
      </c>
      <c r="N154" s="11">
        <f t="shared" si="108"/>
        <v>0</v>
      </c>
      <c r="O154" s="12">
        <f t="shared" si="109"/>
        <v>0</v>
      </c>
      <c r="P154" s="365" t="e">
        <f t="shared" si="110"/>
        <v>#DIV/0!</v>
      </c>
      <c r="Q154" s="144"/>
      <c r="R154" s="131" t="str">
        <f t="shared" si="98"/>
        <v>OK</v>
      </c>
      <c r="S154" s="407" t="str">
        <f t="shared" si="99"/>
        <v>OK</v>
      </c>
      <c r="T154" s="409">
        <f t="shared" si="111"/>
        <v>0</v>
      </c>
      <c r="U154" s="409">
        <f t="shared" si="112"/>
        <v>0</v>
      </c>
    </row>
    <row r="155" spans="1:21" s="1" customFormat="1" x14ac:dyDescent="0.25">
      <c r="A155" s="198" t="s">
        <v>281</v>
      </c>
      <c r="B155" s="151"/>
      <c r="C155" s="199"/>
      <c r="D155" s="199"/>
      <c r="E155" s="200"/>
      <c r="F155" s="4"/>
      <c r="G155" s="7"/>
      <c r="H155" s="3">
        <f t="shared" si="105"/>
        <v>0</v>
      </c>
      <c r="I155" s="201"/>
      <c r="J155" s="202"/>
      <c r="K155" s="203"/>
      <c r="L155" s="9">
        <f t="shared" si="106"/>
        <v>0</v>
      </c>
      <c r="M155" s="10">
        <f t="shared" si="107"/>
        <v>0</v>
      </c>
      <c r="N155" s="11">
        <f t="shared" si="108"/>
        <v>0</v>
      </c>
      <c r="O155" s="12">
        <f t="shared" si="109"/>
        <v>0</v>
      </c>
      <c r="P155" s="365" t="e">
        <f t="shared" si="110"/>
        <v>#DIV/0!</v>
      </c>
      <c r="Q155" s="144"/>
      <c r="R155" s="131" t="str">
        <f t="shared" si="98"/>
        <v>OK</v>
      </c>
      <c r="S155" s="407" t="str">
        <f t="shared" si="99"/>
        <v>OK</v>
      </c>
      <c r="T155" s="409">
        <f t="shared" si="111"/>
        <v>0</v>
      </c>
      <c r="U155" s="409">
        <f t="shared" si="112"/>
        <v>0</v>
      </c>
    </row>
    <row r="156" spans="1:21" s="1" customFormat="1" x14ac:dyDescent="0.25">
      <c r="A156" s="198" t="s">
        <v>282</v>
      </c>
      <c r="B156" s="151"/>
      <c r="C156" s="199"/>
      <c r="D156" s="199"/>
      <c r="E156" s="200"/>
      <c r="F156" s="4"/>
      <c r="G156" s="7"/>
      <c r="H156" s="3">
        <f t="shared" si="105"/>
        <v>0</v>
      </c>
      <c r="I156" s="201"/>
      <c r="J156" s="202"/>
      <c r="K156" s="203"/>
      <c r="L156" s="9">
        <f t="shared" si="106"/>
        <v>0</v>
      </c>
      <c r="M156" s="10">
        <f t="shared" si="107"/>
        <v>0</v>
      </c>
      <c r="N156" s="11">
        <f t="shared" si="108"/>
        <v>0</v>
      </c>
      <c r="O156" s="12">
        <f t="shared" si="109"/>
        <v>0</v>
      </c>
      <c r="P156" s="365" t="e">
        <f t="shared" si="110"/>
        <v>#DIV/0!</v>
      </c>
      <c r="Q156" s="144"/>
      <c r="R156" s="131" t="str">
        <f t="shared" si="98"/>
        <v>OK</v>
      </c>
      <c r="S156" s="407" t="str">
        <f t="shared" si="99"/>
        <v>OK</v>
      </c>
      <c r="T156" s="409">
        <f t="shared" si="111"/>
        <v>0</v>
      </c>
      <c r="U156" s="409">
        <f t="shared" si="112"/>
        <v>0</v>
      </c>
    </row>
    <row r="157" spans="1:21" s="1" customFormat="1" x14ac:dyDescent="0.25">
      <c r="A157" s="198" t="s">
        <v>283</v>
      </c>
      <c r="B157" s="151"/>
      <c r="C157" s="199"/>
      <c r="D157" s="199"/>
      <c r="E157" s="200"/>
      <c r="F157" s="4"/>
      <c r="G157" s="7"/>
      <c r="H157" s="3">
        <f>D157*E157*F157*G157</f>
        <v>0</v>
      </c>
      <c r="I157" s="201"/>
      <c r="J157" s="202"/>
      <c r="K157" s="203"/>
      <c r="L157" s="9">
        <f t="shared" si="106"/>
        <v>0</v>
      </c>
      <c r="M157" s="10">
        <f t="shared" si="107"/>
        <v>0</v>
      </c>
      <c r="N157" s="11">
        <f t="shared" si="108"/>
        <v>0</v>
      </c>
      <c r="O157" s="12">
        <f t="shared" si="109"/>
        <v>0</v>
      </c>
      <c r="P157" s="365" t="e">
        <f t="shared" si="110"/>
        <v>#DIV/0!</v>
      </c>
      <c r="Q157" s="144"/>
      <c r="R157" s="131" t="str">
        <f t="shared" si="98"/>
        <v>OK</v>
      </c>
      <c r="S157" s="407" t="str">
        <f t="shared" si="99"/>
        <v>OK</v>
      </c>
      <c r="T157" s="409">
        <f t="shared" si="111"/>
        <v>0</v>
      </c>
      <c r="U157" s="409">
        <f t="shared" si="112"/>
        <v>0</v>
      </c>
    </row>
    <row r="158" spans="1:21" s="1" customFormat="1" x14ac:dyDescent="0.25">
      <c r="A158" s="198" t="s">
        <v>284</v>
      </c>
      <c r="B158" s="151"/>
      <c r="C158" s="199"/>
      <c r="D158" s="199"/>
      <c r="E158" s="200"/>
      <c r="F158" s="4"/>
      <c r="G158" s="7"/>
      <c r="H158" s="3">
        <f t="shared" si="105"/>
        <v>0</v>
      </c>
      <c r="I158" s="201"/>
      <c r="J158" s="202"/>
      <c r="K158" s="203"/>
      <c r="L158" s="9">
        <f t="shared" si="106"/>
        <v>0</v>
      </c>
      <c r="M158" s="10">
        <f t="shared" si="107"/>
        <v>0</v>
      </c>
      <c r="N158" s="11">
        <f t="shared" si="108"/>
        <v>0</v>
      </c>
      <c r="O158" s="12">
        <f t="shared" si="109"/>
        <v>0</v>
      </c>
      <c r="P158" s="365" t="e">
        <f t="shared" si="110"/>
        <v>#DIV/0!</v>
      </c>
      <c r="Q158" s="144"/>
      <c r="R158" s="131" t="str">
        <f t="shared" si="98"/>
        <v>OK</v>
      </c>
      <c r="S158" s="407" t="str">
        <f t="shared" si="99"/>
        <v>OK</v>
      </c>
      <c r="T158" s="409">
        <f t="shared" si="111"/>
        <v>0</v>
      </c>
      <c r="U158" s="409">
        <f t="shared" si="112"/>
        <v>0</v>
      </c>
    </row>
    <row r="159" spans="1:21" s="1" customFormat="1" x14ac:dyDescent="0.25">
      <c r="A159" s="198" t="s">
        <v>285</v>
      </c>
      <c r="B159" s="151"/>
      <c r="C159" s="199"/>
      <c r="D159" s="199"/>
      <c r="E159" s="200"/>
      <c r="F159" s="4"/>
      <c r="G159" s="7"/>
      <c r="H159" s="3">
        <f t="shared" si="105"/>
        <v>0</v>
      </c>
      <c r="I159" s="201"/>
      <c r="J159" s="202"/>
      <c r="K159" s="203"/>
      <c r="L159" s="9">
        <f t="shared" si="106"/>
        <v>0</v>
      </c>
      <c r="M159" s="10">
        <f t="shared" si="107"/>
        <v>0</v>
      </c>
      <c r="N159" s="11">
        <f t="shared" si="108"/>
        <v>0</v>
      </c>
      <c r="O159" s="12">
        <f t="shared" si="109"/>
        <v>0</v>
      </c>
      <c r="P159" s="365" t="e">
        <f t="shared" si="110"/>
        <v>#DIV/0!</v>
      </c>
      <c r="Q159" s="144"/>
      <c r="R159" s="131" t="str">
        <f t="shared" si="98"/>
        <v>OK</v>
      </c>
      <c r="S159" s="407" t="str">
        <f t="shared" si="99"/>
        <v>OK</v>
      </c>
      <c r="T159" s="409">
        <f t="shared" si="111"/>
        <v>0</v>
      </c>
      <c r="U159" s="409">
        <f t="shared" si="112"/>
        <v>0</v>
      </c>
    </row>
    <row r="160" spans="1:21" s="1" customFormat="1" x14ac:dyDescent="0.25">
      <c r="A160" s="198" t="s">
        <v>286</v>
      </c>
      <c r="B160" s="151"/>
      <c r="C160" s="199"/>
      <c r="D160" s="199"/>
      <c r="E160" s="200"/>
      <c r="F160" s="4"/>
      <c r="G160" s="7"/>
      <c r="H160" s="3">
        <f t="shared" si="105"/>
        <v>0</v>
      </c>
      <c r="I160" s="201"/>
      <c r="J160" s="202"/>
      <c r="K160" s="203"/>
      <c r="L160" s="9">
        <f t="shared" si="106"/>
        <v>0</v>
      </c>
      <c r="M160" s="10">
        <f t="shared" si="107"/>
        <v>0</v>
      </c>
      <c r="N160" s="11">
        <f t="shared" si="108"/>
        <v>0</v>
      </c>
      <c r="O160" s="12">
        <f t="shared" si="109"/>
        <v>0</v>
      </c>
      <c r="P160" s="365" t="e">
        <f t="shared" si="110"/>
        <v>#DIV/0!</v>
      </c>
      <c r="Q160" s="144"/>
      <c r="R160" s="131" t="str">
        <f t="shared" si="98"/>
        <v>OK</v>
      </c>
      <c r="S160" s="407" t="str">
        <f t="shared" si="99"/>
        <v>OK</v>
      </c>
      <c r="T160" s="409">
        <f t="shared" si="111"/>
        <v>0</v>
      </c>
      <c r="U160" s="409">
        <f t="shared" si="112"/>
        <v>0</v>
      </c>
    </row>
    <row r="161" spans="1:21" s="1" customFormat="1" x14ac:dyDescent="0.25">
      <c r="A161" s="198" t="s">
        <v>287</v>
      </c>
      <c r="B161" s="151"/>
      <c r="C161" s="199"/>
      <c r="D161" s="199"/>
      <c r="E161" s="200"/>
      <c r="F161" s="4"/>
      <c r="G161" s="7"/>
      <c r="H161" s="3">
        <f t="shared" si="105"/>
        <v>0</v>
      </c>
      <c r="I161" s="201"/>
      <c r="J161" s="202"/>
      <c r="K161" s="203"/>
      <c r="L161" s="9">
        <f t="shared" si="106"/>
        <v>0</v>
      </c>
      <c r="M161" s="10">
        <f t="shared" si="107"/>
        <v>0</v>
      </c>
      <c r="N161" s="11">
        <f t="shared" si="108"/>
        <v>0</v>
      </c>
      <c r="O161" s="12">
        <f t="shared" si="109"/>
        <v>0</v>
      </c>
      <c r="P161" s="365" t="e">
        <f t="shared" si="110"/>
        <v>#DIV/0!</v>
      </c>
      <c r="Q161" s="144"/>
      <c r="R161" s="131" t="str">
        <f t="shared" si="98"/>
        <v>OK</v>
      </c>
      <c r="S161" s="407" t="str">
        <f t="shared" si="99"/>
        <v>OK</v>
      </c>
      <c r="T161" s="409">
        <f t="shared" si="111"/>
        <v>0</v>
      </c>
      <c r="U161" s="409">
        <f t="shared" si="112"/>
        <v>0</v>
      </c>
    </row>
    <row r="162" spans="1:21" s="1" customFormat="1" x14ac:dyDescent="0.25">
      <c r="A162" s="198" t="s">
        <v>288</v>
      </c>
      <c r="B162" s="151"/>
      <c r="C162" s="199"/>
      <c r="D162" s="199"/>
      <c r="E162" s="200"/>
      <c r="F162" s="4"/>
      <c r="G162" s="7"/>
      <c r="H162" s="3">
        <f>D162*E162*F162*G162</f>
        <v>0</v>
      </c>
      <c r="I162" s="201"/>
      <c r="J162" s="202"/>
      <c r="K162" s="203"/>
      <c r="L162" s="9">
        <f t="shared" si="106"/>
        <v>0</v>
      </c>
      <c r="M162" s="10">
        <f t="shared" si="107"/>
        <v>0</v>
      </c>
      <c r="N162" s="11">
        <f t="shared" si="108"/>
        <v>0</v>
      </c>
      <c r="O162" s="12">
        <f t="shared" si="109"/>
        <v>0</v>
      </c>
      <c r="P162" s="365" t="e">
        <f t="shared" si="110"/>
        <v>#DIV/0!</v>
      </c>
      <c r="Q162" s="144"/>
      <c r="R162" s="131" t="str">
        <f t="shared" si="98"/>
        <v>OK</v>
      </c>
      <c r="S162" s="407" t="str">
        <f t="shared" si="99"/>
        <v>OK</v>
      </c>
      <c r="T162" s="409">
        <f t="shared" ref="T162:T166" si="113">H162-(SUM(I162,J162,K162))</f>
        <v>0</v>
      </c>
      <c r="U162" s="409">
        <f t="shared" ref="U162:U166" si="114">L162-(SUM(M162,N162,O162))</f>
        <v>0</v>
      </c>
    </row>
    <row r="163" spans="1:21" s="1" customFormat="1" x14ac:dyDescent="0.25">
      <c r="A163" s="198" t="s">
        <v>487</v>
      </c>
      <c r="B163" s="151"/>
      <c r="C163" s="199"/>
      <c r="D163" s="199"/>
      <c r="E163" s="200"/>
      <c r="F163" s="4"/>
      <c r="G163" s="7"/>
      <c r="H163" s="3">
        <f t="shared" ref="H163:H166" si="115">D163*E163*F163*G163</f>
        <v>0</v>
      </c>
      <c r="I163" s="201"/>
      <c r="J163" s="202"/>
      <c r="K163" s="203"/>
      <c r="L163" s="9">
        <f t="shared" si="106"/>
        <v>0</v>
      </c>
      <c r="M163" s="10">
        <f t="shared" si="107"/>
        <v>0</v>
      </c>
      <c r="N163" s="11">
        <f t="shared" si="108"/>
        <v>0</v>
      </c>
      <c r="O163" s="12">
        <f t="shared" si="109"/>
        <v>0</v>
      </c>
      <c r="P163" s="365" t="e">
        <f t="shared" si="110"/>
        <v>#DIV/0!</v>
      </c>
      <c r="Q163" s="144"/>
      <c r="R163" s="131" t="str">
        <f t="shared" si="98"/>
        <v>OK</v>
      </c>
      <c r="S163" s="407" t="str">
        <f t="shared" si="99"/>
        <v>OK</v>
      </c>
      <c r="T163" s="409">
        <f t="shared" si="113"/>
        <v>0</v>
      </c>
      <c r="U163" s="409">
        <f t="shared" si="114"/>
        <v>0</v>
      </c>
    </row>
    <row r="164" spans="1:21" s="1" customFormat="1" x14ac:dyDescent="0.25">
      <c r="A164" s="198" t="s">
        <v>488</v>
      </c>
      <c r="B164" s="151"/>
      <c r="C164" s="199"/>
      <c r="D164" s="199"/>
      <c r="E164" s="200"/>
      <c r="F164" s="4"/>
      <c r="G164" s="7"/>
      <c r="H164" s="3">
        <f t="shared" si="115"/>
        <v>0</v>
      </c>
      <c r="I164" s="201"/>
      <c r="J164" s="202"/>
      <c r="K164" s="203"/>
      <c r="L164" s="9">
        <f t="shared" si="106"/>
        <v>0</v>
      </c>
      <c r="M164" s="10">
        <f t="shared" si="107"/>
        <v>0</v>
      </c>
      <c r="N164" s="11">
        <f t="shared" si="108"/>
        <v>0</v>
      </c>
      <c r="O164" s="12">
        <f t="shared" si="109"/>
        <v>0</v>
      </c>
      <c r="P164" s="365" t="e">
        <f t="shared" si="110"/>
        <v>#DIV/0!</v>
      </c>
      <c r="Q164" s="144"/>
      <c r="R164" s="131" t="str">
        <f t="shared" si="98"/>
        <v>OK</v>
      </c>
      <c r="S164" s="407" t="str">
        <f t="shared" si="99"/>
        <v>OK</v>
      </c>
      <c r="T164" s="409">
        <f t="shared" si="113"/>
        <v>0</v>
      </c>
      <c r="U164" s="409">
        <f t="shared" si="114"/>
        <v>0</v>
      </c>
    </row>
    <row r="165" spans="1:21" s="1" customFormat="1" x14ac:dyDescent="0.25">
      <c r="A165" s="198" t="s">
        <v>489</v>
      </c>
      <c r="B165" s="151"/>
      <c r="C165" s="199"/>
      <c r="D165" s="199"/>
      <c r="E165" s="200"/>
      <c r="F165" s="4"/>
      <c r="G165" s="7"/>
      <c r="H165" s="3">
        <f t="shared" si="115"/>
        <v>0</v>
      </c>
      <c r="I165" s="201"/>
      <c r="J165" s="202"/>
      <c r="K165" s="203"/>
      <c r="L165" s="9">
        <f t="shared" si="106"/>
        <v>0</v>
      </c>
      <c r="M165" s="10">
        <f t="shared" si="107"/>
        <v>0</v>
      </c>
      <c r="N165" s="11">
        <f t="shared" si="108"/>
        <v>0</v>
      </c>
      <c r="O165" s="12">
        <f t="shared" si="109"/>
        <v>0</v>
      </c>
      <c r="P165" s="365" t="e">
        <f t="shared" si="110"/>
        <v>#DIV/0!</v>
      </c>
      <c r="Q165" s="144"/>
      <c r="R165" s="131" t="str">
        <f t="shared" si="98"/>
        <v>OK</v>
      </c>
      <c r="S165" s="407" t="str">
        <f t="shared" si="99"/>
        <v>OK</v>
      </c>
      <c r="T165" s="409">
        <f t="shared" si="113"/>
        <v>0</v>
      </c>
      <c r="U165" s="409">
        <f t="shared" si="114"/>
        <v>0</v>
      </c>
    </row>
    <row r="166" spans="1:21" s="1" customFormat="1" x14ac:dyDescent="0.25">
      <c r="A166" s="198" t="s">
        <v>490</v>
      </c>
      <c r="B166" s="151"/>
      <c r="C166" s="199"/>
      <c r="D166" s="199"/>
      <c r="E166" s="200"/>
      <c r="F166" s="4"/>
      <c r="G166" s="7"/>
      <c r="H166" s="3">
        <f t="shared" si="115"/>
        <v>0</v>
      </c>
      <c r="I166" s="201"/>
      <c r="J166" s="202"/>
      <c r="K166" s="203"/>
      <c r="L166" s="9">
        <f t="shared" si="106"/>
        <v>0</v>
      </c>
      <c r="M166" s="10">
        <f t="shared" si="107"/>
        <v>0</v>
      </c>
      <c r="N166" s="11">
        <f t="shared" si="108"/>
        <v>0</v>
      </c>
      <c r="O166" s="12">
        <f t="shared" si="109"/>
        <v>0</v>
      </c>
      <c r="P166" s="365" t="e">
        <f t="shared" si="110"/>
        <v>#DIV/0!</v>
      </c>
      <c r="Q166" s="144"/>
      <c r="R166" s="131" t="str">
        <f t="shared" si="98"/>
        <v>OK</v>
      </c>
      <c r="S166" s="407" t="str">
        <f t="shared" si="99"/>
        <v>OK</v>
      </c>
      <c r="T166" s="409">
        <f t="shared" si="113"/>
        <v>0</v>
      </c>
      <c r="U166" s="409">
        <f t="shared" si="114"/>
        <v>0</v>
      </c>
    </row>
    <row r="167" spans="1:21" s="1" customFormat="1" x14ac:dyDescent="0.25">
      <c r="A167" s="198" t="s">
        <v>491</v>
      </c>
      <c r="B167" s="151"/>
      <c r="C167" s="199"/>
      <c r="D167" s="199"/>
      <c r="E167" s="200"/>
      <c r="F167" s="4"/>
      <c r="G167" s="7"/>
      <c r="H167" s="3">
        <f t="shared" si="105"/>
        <v>0</v>
      </c>
      <c r="I167" s="201"/>
      <c r="J167" s="202"/>
      <c r="K167" s="203"/>
      <c r="L167" s="9">
        <f t="shared" si="106"/>
        <v>0</v>
      </c>
      <c r="M167" s="10">
        <f t="shared" si="107"/>
        <v>0</v>
      </c>
      <c r="N167" s="11">
        <f t="shared" si="108"/>
        <v>0</v>
      </c>
      <c r="O167" s="12">
        <f t="shared" si="109"/>
        <v>0</v>
      </c>
      <c r="P167" s="358" t="e">
        <f t="shared" si="110"/>
        <v>#DIV/0!</v>
      </c>
      <c r="Q167" s="144"/>
      <c r="R167" s="131" t="str">
        <f t="shared" si="98"/>
        <v>OK</v>
      </c>
      <c r="S167" s="407" t="str">
        <f t="shared" si="99"/>
        <v>OK</v>
      </c>
      <c r="T167" s="409">
        <f t="shared" si="111"/>
        <v>0</v>
      </c>
      <c r="U167" s="409">
        <f t="shared" si="112"/>
        <v>0</v>
      </c>
    </row>
    <row r="168" spans="1:21" s="214" customFormat="1" x14ac:dyDescent="0.25">
      <c r="A168" s="210"/>
      <c r="B168" s="211" t="s">
        <v>382</v>
      </c>
      <c r="C168" s="211"/>
      <c r="D168" s="211"/>
      <c r="E168" s="212"/>
      <c r="F168" s="29"/>
      <c r="G168" s="30"/>
      <c r="H168" s="23">
        <f t="shared" ref="H168:P168" si="116">SUM(H152:H167)</f>
        <v>0</v>
      </c>
      <c r="I168" s="25">
        <f>SUM(I152:I167)</f>
        <v>0</v>
      </c>
      <c r="J168" s="23">
        <f t="shared" si="116"/>
        <v>0</v>
      </c>
      <c r="K168" s="24">
        <f t="shared" si="116"/>
        <v>0</v>
      </c>
      <c r="L168" s="25">
        <f t="shared" si="116"/>
        <v>0</v>
      </c>
      <c r="M168" s="23">
        <f t="shared" si="116"/>
        <v>0</v>
      </c>
      <c r="N168" s="23">
        <f t="shared" si="116"/>
        <v>0</v>
      </c>
      <c r="O168" s="130">
        <f t="shared" si="116"/>
        <v>0</v>
      </c>
      <c r="P168" s="359" t="e">
        <f t="shared" si="116"/>
        <v>#DIV/0!</v>
      </c>
      <c r="Q168" s="213"/>
      <c r="R168" s="132"/>
      <c r="S168" s="406"/>
      <c r="T168" s="414"/>
      <c r="U168" s="414"/>
    </row>
    <row r="169" spans="1:21" s="1" customFormat="1" x14ac:dyDescent="0.25">
      <c r="A169" s="196" t="s">
        <v>289</v>
      </c>
      <c r="B169" s="160" t="s">
        <v>28</v>
      </c>
      <c r="C169" s="215"/>
      <c r="D169" s="215"/>
      <c r="E169" s="216"/>
      <c r="F169" s="161"/>
      <c r="G169" s="162"/>
      <c r="H169" s="163"/>
      <c r="I169" s="217"/>
      <c r="J169" s="217"/>
      <c r="K169" s="218"/>
      <c r="L169" s="126"/>
      <c r="M169" s="118"/>
      <c r="N169" s="118"/>
      <c r="O169" s="118"/>
      <c r="P169" s="360"/>
      <c r="Q169" s="118"/>
      <c r="R169" s="131"/>
      <c r="S169" s="407"/>
      <c r="T169" s="410"/>
      <c r="U169" s="410"/>
    </row>
    <row r="170" spans="1:21" s="1" customFormat="1" x14ac:dyDescent="0.25">
      <c r="A170" s="198" t="s">
        <v>290</v>
      </c>
      <c r="B170" s="151"/>
      <c r="C170" s="199"/>
      <c r="D170" s="199"/>
      <c r="E170" s="200"/>
      <c r="F170" s="4"/>
      <c r="G170" s="7"/>
      <c r="H170" s="219">
        <f t="shared" ref="H170:H184" si="117">D170*E170*F170*G170</f>
        <v>0</v>
      </c>
      <c r="I170" s="201"/>
      <c r="J170" s="202"/>
      <c r="K170" s="203"/>
      <c r="L170" s="9">
        <f t="shared" ref="L170:L184" si="118">H170/$K$6</f>
        <v>0</v>
      </c>
      <c r="M170" s="10">
        <f t="shared" ref="M170:M184" si="119">I170/$K$6</f>
        <v>0</v>
      </c>
      <c r="N170" s="11">
        <f t="shared" ref="N170:N184" si="120">J170/$K$6</f>
        <v>0</v>
      </c>
      <c r="O170" s="12">
        <f t="shared" ref="O170:O184" si="121">K170/$K$6</f>
        <v>0</v>
      </c>
      <c r="P170" s="365" t="e">
        <f>L170/$L$185</f>
        <v>#DIV/0!</v>
      </c>
      <c r="Q170" s="144"/>
      <c r="R170" s="131" t="str">
        <f t="shared" si="98"/>
        <v>OK</v>
      </c>
      <c r="S170" s="407" t="str">
        <f t="shared" si="99"/>
        <v>OK</v>
      </c>
      <c r="T170" s="409">
        <f t="shared" ref="T170:T184" si="122">H170-(SUM(I170,J170,K170))</f>
        <v>0</v>
      </c>
      <c r="U170" s="409">
        <f t="shared" ref="U170:U184" si="123">L170-(SUM(M170,N170,O170))</f>
        <v>0</v>
      </c>
    </row>
    <row r="171" spans="1:21" s="1" customFormat="1" x14ac:dyDescent="0.25">
      <c r="A171" s="198" t="s">
        <v>291</v>
      </c>
      <c r="B171" s="151"/>
      <c r="C171" s="199"/>
      <c r="D171" s="199"/>
      <c r="E171" s="200"/>
      <c r="F171" s="4"/>
      <c r="G171" s="7"/>
      <c r="H171" s="3">
        <f t="shared" si="117"/>
        <v>0</v>
      </c>
      <c r="I171" s="201"/>
      <c r="J171" s="202"/>
      <c r="K171" s="203"/>
      <c r="L171" s="9">
        <f t="shared" si="118"/>
        <v>0</v>
      </c>
      <c r="M171" s="10">
        <f t="shared" si="119"/>
        <v>0</v>
      </c>
      <c r="N171" s="11">
        <f t="shared" si="120"/>
        <v>0</v>
      </c>
      <c r="O171" s="12">
        <f t="shared" si="121"/>
        <v>0</v>
      </c>
      <c r="P171" s="365" t="e">
        <f t="shared" ref="P171:P184" si="124">L171/$L$185</f>
        <v>#DIV/0!</v>
      </c>
      <c r="Q171" s="144"/>
      <c r="R171" s="131" t="str">
        <f t="shared" si="98"/>
        <v>OK</v>
      </c>
      <c r="S171" s="407" t="str">
        <f t="shared" si="99"/>
        <v>OK</v>
      </c>
      <c r="T171" s="409">
        <f t="shared" si="122"/>
        <v>0</v>
      </c>
      <c r="U171" s="409">
        <f t="shared" si="123"/>
        <v>0</v>
      </c>
    </row>
    <row r="172" spans="1:21" s="1" customFormat="1" x14ac:dyDescent="0.25">
      <c r="A172" s="198" t="s">
        <v>292</v>
      </c>
      <c r="B172" s="151"/>
      <c r="C172" s="199"/>
      <c r="D172" s="199"/>
      <c r="E172" s="200"/>
      <c r="F172" s="4"/>
      <c r="G172" s="7"/>
      <c r="H172" s="3">
        <f t="shared" si="117"/>
        <v>0</v>
      </c>
      <c r="I172" s="201"/>
      <c r="J172" s="202"/>
      <c r="K172" s="203"/>
      <c r="L172" s="9">
        <f t="shared" si="118"/>
        <v>0</v>
      </c>
      <c r="M172" s="10">
        <f t="shared" si="119"/>
        <v>0</v>
      </c>
      <c r="N172" s="11">
        <f t="shared" si="120"/>
        <v>0</v>
      </c>
      <c r="O172" s="12">
        <f t="shared" si="121"/>
        <v>0</v>
      </c>
      <c r="P172" s="365" t="e">
        <f t="shared" si="124"/>
        <v>#DIV/0!</v>
      </c>
      <c r="Q172" s="144"/>
      <c r="R172" s="131" t="str">
        <f t="shared" si="98"/>
        <v>OK</v>
      </c>
      <c r="S172" s="407" t="str">
        <f t="shared" si="99"/>
        <v>OK</v>
      </c>
      <c r="T172" s="409">
        <f t="shared" si="122"/>
        <v>0</v>
      </c>
      <c r="U172" s="409">
        <f t="shared" si="123"/>
        <v>0</v>
      </c>
    </row>
    <row r="173" spans="1:21" s="1" customFormat="1" x14ac:dyDescent="0.25">
      <c r="A173" s="198" t="s">
        <v>293</v>
      </c>
      <c r="B173" s="151"/>
      <c r="C173" s="199"/>
      <c r="D173" s="199"/>
      <c r="E173" s="200"/>
      <c r="F173" s="4"/>
      <c r="G173" s="7"/>
      <c r="H173" s="3">
        <f t="shared" si="117"/>
        <v>0</v>
      </c>
      <c r="I173" s="201"/>
      <c r="J173" s="202"/>
      <c r="K173" s="203"/>
      <c r="L173" s="9">
        <f t="shared" si="118"/>
        <v>0</v>
      </c>
      <c r="M173" s="10">
        <f t="shared" si="119"/>
        <v>0</v>
      </c>
      <c r="N173" s="11">
        <f t="shared" si="120"/>
        <v>0</v>
      </c>
      <c r="O173" s="12">
        <f t="shared" si="121"/>
        <v>0</v>
      </c>
      <c r="P173" s="365" t="e">
        <f t="shared" si="124"/>
        <v>#DIV/0!</v>
      </c>
      <c r="Q173" s="144"/>
      <c r="R173" s="131" t="str">
        <f t="shared" si="98"/>
        <v>OK</v>
      </c>
      <c r="S173" s="407" t="str">
        <f t="shared" si="99"/>
        <v>OK</v>
      </c>
      <c r="T173" s="409">
        <f t="shared" si="122"/>
        <v>0</v>
      </c>
      <c r="U173" s="409">
        <f t="shared" si="123"/>
        <v>0</v>
      </c>
    </row>
    <row r="174" spans="1:21" s="1" customFormat="1" x14ac:dyDescent="0.25">
      <c r="A174" s="198" t="s">
        <v>294</v>
      </c>
      <c r="B174" s="151"/>
      <c r="C174" s="199"/>
      <c r="D174" s="199"/>
      <c r="E174" s="200"/>
      <c r="F174" s="4"/>
      <c r="G174" s="7"/>
      <c r="H174" s="3">
        <f t="shared" si="117"/>
        <v>0</v>
      </c>
      <c r="I174" s="201"/>
      <c r="J174" s="202"/>
      <c r="K174" s="203"/>
      <c r="L174" s="9">
        <f t="shared" si="118"/>
        <v>0</v>
      </c>
      <c r="M174" s="10">
        <f t="shared" si="119"/>
        <v>0</v>
      </c>
      <c r="N174" s="11">
        <f t="shared" si="120"/>
        <v>0</v>
      </c>
      <c r="O174" s="12">
        <f t="shared" si="121"/>
        <v>0</v>
      </c>
      <c r="P174" s="365" t="e">
        <f t="shared" si="124"/>
        <v>#DIV/0!</v>
      </c>
      <c r="Q174" s="144"/>
      <c r="R174" s="131" t="str">
        <f t="shared" si="98"/>
        <v>OK</v>
      </c>
      <c r="S174" s="407" t="str">
        <f t="shared" si="99"/>
        <v>OK</v>
      </c>
      <c r="T174" s="409">
        <f t="shared" si="122"/>
        <v>0</v>
      </c>
      <c r="U174" s="409">
        <f t="shared" si="123"/>
        <v>0</v>
      </c>
    </row>
    <row r="175" spans="1:21" s="1" customFormat="1" x14ac:dyDescent="0.25">
      <c r="A175" s="198" t="s">
        <v>295</v>
      </c>
      <c r="B175" s="151"/>
      <c r="C175" s="199"/>
      <c r="D175" s="199"/>
      <c r="E175" s="200"/>
      <c r="F175" s="4"/>
      <c r="G175" s="7"/>
      <c r="H175" s="3">
        <f t="shared" si="117"/>
        <v>0</v>
      </c>
      <c r="I175" s="201"/>
      <c r="J175" s="202"/>
      <c r="K175" s="203"/>
      <c r="L175" s="9">
        <f t="shared" si="118"/>
        <v>0</v>
      </c>
      <c r="M175" s="10">
        <f t="shared" si="119"/>
        <v>0</v>
      </c>
      <c r="N175" s="11">
        <f t="shared" si="120"/>
        <v>0</v>
      </c>
      <c r="O175" s="12">
        <f t="shared" si="121"/>
        <v>0</v>
      </c>
      <c r="P175" s="365" t="e">
        <f t="shared" si="124"/>
        <v>#DIV/0!</v>
      </c>
      <c r="Q175" s="144"/>
      <c r="R175" s="131" t="str">
        <f t="shared" si="98"/>
        <v>OK</v>
      </c>
      <c r="S175" s="407" t="str">
        <f t="shared" si="99"/>
        <v>OK</v>
      </c>
      <c r="T175" s="409">
        <f t="shared" si="122"/>
        <v>0</v>
      </c>
      <c r="U175" s="409">
        <f t="shared" si="123"/>
        <v>0</v>
      </c>
    </row>
    <row r="176" spans="1:21" s="1" customFormat="1" x14ac:dyDescent="0.25">
      <c r="A176" s="198" t="s">
        <v>296</v>
      </c>
      <c r="B176" s="151"/>
      <c r="C176" s="199"/>
      <c r="D176" s="199"/>
      <c r="E176" s="200"/>
      <c r="F176" s="4"/>
      <c r="G176" s="7"/>
      <c r="H176" s="3">
        <f t="shared" si="117"/>
        <v>0</v>
      </c>
      <c r="I176" s="201"/>
      <c r="J176" s="202"/>
      <c r="K176" s="203"/>
      <c r="L176" s="9">
        <f t="shared" si="118"/>
        <v>0</v>
      </c>
      <c r="M176" s="10">
        <f t="shared" si="119"/>
        <v>0</v>
      </c>
      <c r="N176" s="11">
        <f t="shared" si="120"/>
        <v>0</v>
      </c>
      <c r="O176" s="12">
        <f t="shared" si="121"/>
        <v>0</v>
      </c>
      <c r="P176" s="365" t="e">
        <f t="shared" si="124"/>
        <v>#DIV/0!</v>
      </c>
      <c r="Q176" s="144"/>
      <c r="R176" s="131" t="str">
        <f t="shared" si="98"/>
        <v>OK</v>
      </c>
      <c r="S176" s="407" t="str">
        <f t="shared" si="99"/>
        <v>OK</v>
      </c>
      <c r="T176" s="409">
        <f t="shared" si="122"/>
        <v>0</v>
      </c>
      <c r="U176" s="409">
        <f t="shared" si="123"/>
        <v>0</v>
      </c>
    </row>
    <row r="177" spans="1:21" s="1" customFormat="1" x14ac:dyDescent="0.25">
      <c r="A177" s="198" t="s">
        <v>297</v>
      </c>
      <c r="B177" s="151"/>
      <c r="C177" s="199"/>
      <c r="D177" s="199"/>
      <c r="E177" s="200"/>
      <c r="F177" s="4"/>
      <c r="G177" s="7"/>
      <c r="H177" s="3">
        <f t="shared" si="117"/>
        <v>0</v>
      </c>
      <c r="I177" s="201"/>
      <c r="J177" s="202"/>
      <c r="K177" s="203"/>
      <c r="L177" s="9">
        <f t="shared" si="118"/>
        <v>0</v>
      </c>
      <c r="M177" s="10">
        <f t="shared" si="119"/>
        <v>0</v>
      </c>
      <c r="N177" s="11">
        <f t="shared" si="120"/>
        <v>0</v>
      </c>
      <c r="O177" s="12">
        <f t="shared" si="121"/>
        <v>0</v>
      </c>
      <c r="P177" s="365" t="e">
        <f t="shared" si="124"/>
        <v>#DIV/0!</v>
      </c>
      <c r="Q177" s="144"/>
      <c r="R177" s="131" t="str">
        <f t="shared" si="98"/>
        <v>OK</v>
      </c>
      <c r="S177" s="407" t="str">
        <f t="shared" si="99"/>
        <v>OK</v>
      </c>
      <c r="T177" s="409">
        <f t="shared" si="122"/>
        <v>0</v>
      </c>
      <c r="U177" s="409">
        <f t="shared" si="123"/>
        <v>0</v>
      </c>
    </row>
    <row r="178" spans="1:21" s="1" customFormat="1" x14ac:dyDescent="0.25">
      <c r="A178" s="198" t="s">
        <v>298</v>
      </c>
      <c r="B178" s="151"/>
      <c r="C178" s="199"/>
      <c r="D178" s="199"/>
      <c r="E178" s="200"/>
      <c r="F178" s="4"/>
      <c r="G178" s="7"/>
      <c r="H178" s="3">
        <f t="shared" si="117"/>
        <v>0</v>
      </c>
      <c r="I178" s="201"/>
      <c r="J178" s="202"/>
      <c r="K178" s="203"/>
      <c r="L178" s="9">
        <f t="shared" si="118"/>
        <v>0</v>
      </c>
      <c r="M178" s="10">
        <f t="shared" si="119"/>
        <v>0</v>
      </c>
      <c r="N178" s="11">
        <f t="shared" si="120"/>
        <v>0</v>
      </c>
      <c r="O178" s="12">
        <f t="shared" si="121"/>
        <v>0</v>
      </c>
      <c r="P178" s="365" t="e">
        <f t="shared" si="124"/>
        <v>#DIV/0!</v>
      </c>
      <c r="Q178" s="144"/>
      <c r="R178" s="131" t="str">
        <f t="shared" si="98"/>
        <v>OK</v>
      </c>
      <c r="S178" s="407" t="str">
        <f t="shared" si="99"/>
        <v>OK</v>
      </c>
      <c r="T178" s="409">
        <f t="shared" si="122"/>
        <v>0</v>
      </c>
      <c r="U178" s="409">
        <f t="shared" si="123"/>
        <v>0</v>
      </c>
    </row>
    <row r="179" spans="1:21" s="1" customFormat="1" x14ac:dyDescent="0.25">
      <c r="A179" s="198" t="s">
        <v>299</v>
      </c>
      <c r="B179" s="151"/>
      <c r="C179" s="199"/>
      <c r="D179" s="199"/>
      <c r="E179" s="200"/>
      <c r="F179" s="4"/>
      <c r="G179" s="7"/>
      <c r="H179" s="3">
        <f t="shared" ref="H179:H183" si="125">D179*E179*F179*G179</f>
        <v>0</v>
      </c>
      <c r="I179" s="201"/>
      <c r="J179" s="202"/>
      <c r="K179" s="203"/>
      <c r="L179" s="9">
        <f t="shared" si="118"/>
        <v>0</v>
      </c>
      <c r="M179" s="10">
        <f t="shared" si="119"/>
        <v>0</v>
      </c>
      <c r="N179" s="11">
        <f t="shared" si="120"/>
        <v>0</v>
      </c>
      <c r="O179" s="12">
        <f t="shared" si="121"/>
        <v>0</v>
      </c>
      <c r="P179" s="365" t="e">
        <f t="shared" si="124"/>
        <v>#DIV/0!</v>
      </c>
      <c r="Q179" s="144"/>
      <c r="R179" s="131" t="str">
        <f t="shared" si="98"/>
        <v>OK</v>
      </c>
      <c r="S179" s="407" t="str">
        <f t="shared" si="99"/>
        <v>OK</v>
      </c>
      <c r="T179" s="409">
        <f t="shared" ref="T179:T183" si="126">H179-(SUM(I179,J179,K179))</f>
        <v>0</v>
      </c>
      <c r="U179" s="409">
        <f t="shared" ref="U179:U183" si="127">L179-(SUM(M179,N179,O179))</f>
        <v>0</v>
      </c>
    </row>
    <row r="180" spans="1:21" s="1" customFormat="1" x14ac:dyDescent="0.25">
      <c r="A180" s="198" t="s">
        <v>482</v>
      </c>
      <c r="B180" s="151"/>
      <c r="C180" s="199"/>
      <c r="D180" s="199"/>
      <c r="E180" s="200"/>
      <c r="F180" s="4"/>
      <c r="G180" s="7"/>
      <c r="H180" s="3">
        <f t="shared" si="125"/>
        <v>0</v>
      </c>
      <c r="I180" s="201"/>
      <c r="J180" s="202"/>
      <c r="K180" s="203"/>
      <c r="L180" s="9">
        <f t="shared" si="118"/>
        <v>0</v>
      </c>
      <c r="M180" s="10">
        <f t="shared" si="119"/>
        <v>0</v>
      </c>
      <c r="N180" s="11">
        <f t="shared" si="120"/>
        <v>0</v>
      </c>
      <c r="O180" s="12">
        <f t="shared" si="121"/>
        <v>0</v>
      </c>
      <c r="P180" s="365" t="e">
        <f t="shared" si="124"/>
        <v>#DIV/0!</v>
      </c>
      <c r="Q180" s="144"/>
      <c r="R180" s="131" t="str">
        <f t="shared" si="98"/>
        <v>OK</v>
      </c>
      <c r="S180" s="407" t="str">
        <f t="shared" si="99"/>
        <v>OK</v>
      </c>
      <c r="T180" s="409">
        <f t="shared" si="126"/>
        <v>0</v>
      </c>
      <c r="U180" s="409">
        <f t="shared" si="127"/>
        <v>0</v>
      </c>
    </row>
    <row r="181" spans="1:21" s="1" customFormat="1" x14ac:dyDescent="0.25">
      <c r="A181" s="198" t="s">
        <v>483</v>
      </c>
      <c r="B181" s="151"/>
      <c r="C181" s="199"/>
      <c r="D181" s="199"/>
      <c r="E181" s="200"/>
      <c r="F181" s="4"/>
      <c r="G181" s="7"/>
      <c r="H181" s="3">
        <f t="shared" si="125"/>
        <v>0</v>
      </c>
      <c r="I181" s="201"/>
      <c r="J181" s="202"/>
      <c r="K181" s="203"/>
      <c r="L181" s="9">
        <f t="shared" si="118"/>
        <v>0</v>
      </c>
      <c r="M181" s="10">
        <f t="shared" si="119"/>
        <v>0</v>
      </c>
      <c r="N181" s="11">
        <f t="shared" si="120"/>
        <v>0</v>
      </c>
      <c r="O181" s="12">
        <f t="shared" si="121"/>
        <v>0</v>
      </c>
      <c r="P181" s="365" t="e">
        <f t="shared" si="124"/>
        <v>#DIV/0!</v>
      </c>
      <c r="Q181" s="144"/>
      <c r="R181" s="131" t="str">
        <f t="shared" si="98"/>
        <v>OK</v>
      </c>
      <c r="S181" s="407" t="str">
        <f t="shared" si="99"/>
        <v>OK</v>
      </c>
      <c r="T181" s="409">
        <f t="shared" si="126"/>
        <v>0</v>
      </c>
      <c r="U181" s="409">
        <f t="shared" si="127"/>
        <v>0</v>
      </c>
    </row>
    <row r="182" spans="1:21" s="1" customFormat="1" x14ac:dyDescent="0.25">
      <c r="A182" s="198" t="s">
        <v>484</v>
      </c>
      <c r="B182" s="151"/>
      <c r="C182" s="199"/>
      <c r="D182" s="199"/>
      <c r="E182" s="200"/>
      <c r="F182" s="4"/>
      <c r="G182" s="7"/>
      <c r="H182" s="3">
        <f t="shared" si="125"/>
        <v>0</v>
      </c>
      <c r="I182" s="201"/>
      <c r="J182" s="202"/>
      <c r="K182" s="203"/>
      <c r="L182" s="9">
        <f t="shared" si="118"/>
        <v>0</v>
      </c>
      <c r="M182" s="10">
        <f t="shared" si="119"/>
        <v>0</v>
      </c>
      <c r="N182" s="11">
        <f t="shared" si="120"/>
        <v>0</v>
      </c>
      <c r="O182" s="12">
        <f t="shared" si="121"/>
        <v>0</v>
      </c>
      <c r="P182" s="365" t="e">
        <f t="shared" si="124"/>
        <v>#DIV/0!</v>
      </c>
      <c r="Q182" s="144"/>
      <c r="R182" s="131" t="str">
        <f t="shared" si="98"/>
        <v>OK</v>
      </c>
      <c r="S182" s="407" t="str">
        <f t="shared" si="99"/>
        <v>OK</v>
      </c>
      <c r="T182" s="409">
        <f t="shared" si="126"/>
        <v>0</v>
      </c>
      <c r="U182" s="409">
        <f t="shared" si="127"/>
        <v>0</v>
      </c>
    </row>
    <row r="183" spans="1:21" s="1" customFormat="1" x14ac:dyDescent="0.25">
      <c r="A183" s="198" t="s">
        <v>485</v>
      </c>
      <c r="B183" s="151"/>
      <c r="C183" s="199"/>
      <c r="D183" s="199"/>
      <c r="E183" s="200"/>
      <c r="F183" s="4"/>
      <c r="G183" s="7"/>
      <c r="H183" s="3">
        <f t="shared" si="125"/>
        <v>0</v>
      </c>
      <c r="I183" s="201"/>
      <c r="J183" s="202"/>
      <c r="K183" s="203"/>
      <c r="L183" s="9">
        <f t="shared" si="118"/>
        <v>0</v>
      </c>
      <c r="M183" s="10">
        <f t="shared" si="119"/>
        <v>0</v>
      </c>
      <c r="N183" s="11">
        <f t="shared" si="120"/>
        <v>0</v>
      </c>
      <c r="O183" s="12">
        <f t="shared" si="121"/>
        <v>0</v>
      </c>
      <c r="P183" s="365" t="e">
        <f t="shared" si="124"/>
        <v>#DIV/0!</v>
      </c>
      <c r="Q183" s="144"/>
      <c r="R183" s="131" t="str">
        <f t="shared" si="98"/>
        <v>OK</v>
      </c>
      <c r="S183" s="407" t="str">
        <f t="shared" si="99"/>
        <v>OK</v>
      </c>
      <c r="T183" s="409">
        <f t="shared" si="126"/>
        <v>0</v>
      </c>
      <c r="U183" s="409">
        <f t="shared" si="127"/>
        <v>0</v>
      </c>
    </row>
    <row r="184" spans="1:21" s="1" customFormat="1" x14ac:dyDescent="0.25">
      <c r="A184" s="198" t="s">
        <v>486</v>
      </c>
      <c r="B184" s="151"/>
      <c r="C184" s="199"/>
      <c r="D184" s="199"/>
      <c r="E184" s="200"/>
      <c r="F184" s="4"/>
      <c r="G184" s="7"/>
      <c r="H184" s="3">
        <f t="shared" si="117"/>
        <v>0</v>
      </c>
      <c r="I184" s="201"/>
      <c r="J184" s="202"/>
      <c r="K184" s="203"/>
      <c r="L184" s="9">
        <f t="shared" si="118"/>
        <v>0</v>
      </c>
      <c r="M184" s="10">
        <f t="shared" si="119"/>
        <v>0</v>
      </c>
      <c r="N184" s="11">
        <f t="shared" si="120"/>
        <v>0</v>
      </c>
      <c r="O184" s="12">
        <f t="shared" si="121"/>
        <v>0</v>
      </c>
      <c r="P184" s="358" t="e">
        <f t="shared" si="124"/>
        <v>#DIV/0!</v>
      </c>
      <c r="Q184" s="144"/>
      <c r="R184" s="131" t="str">
        <f t="shared" si="98"/>
        <v>OK</v>
      </c>
      <c r="S184" s="407" t="str">
        <f t="shared" si="99"/>
        <v>OK</v>
      </c>
      <c r="T184" s="409">
        <f t="shared" si="122"/>
        <v>0</v>
      </c>
      <c r="U184" s="409">
        <f t="shared" si="123"/>
        <v>0</v>
      </c>
    </row>
    <row r="185" spans="1:21" s="214" customFormat="1" x14ac:dyDescent="0.25">
      <c r="A185" s="210"/>
      <c r="B185" s="211" t="s">
        <v>383</v>
      </c>
      <c r="C185" s="211"/>
      <c r="D185" s="211"/>
      <c r="E185" s="212"/>
      <c r="F185" s="29"/>
      <c r="G185" s="30"/>
      <c r="H185" s="23">
        <f t="shared" ref="H185:P185" si="128">SUM(H169:H184)</f>
        <v>0</v>
      </c>
      <c r="I185" s="25">
        <f t="shared" si="128"/>
        <v>0</v>
      </c>
      <c r="J185" s="23">
        <f t="shared" si="128"/>
        <v>0</v>
      </c>
      <c r="K185" s="24">
        <f t="shared" si="128"/>
        <v>0</v>
      </c>
      <c r="L185" s="25">
        <f t="shared" si="128"/>
        <v>0</v>
      </c>
      <c r="M185" s="23">
        <f t="shared" si="128"/>
        <v>0</v>
      </c>
      <c r="N185" s="23">
        <f t="shared" si="128"/>
        <v>0</v>
      </c>
      <c r="O185" s="130">
        <f t="shared" si="128"/>
        <v>0</v>
      </c>
      <c r="P185" s="359" t="e">
        <f t="shared" si="128"/>
        <v>#DIV/0!</v>
      </c>
      <c r="Q185" s="213"/>
      <c r="R185" s="132"/>
      <c r="S185" s="406"/>
      <c r="T185" s="414"/>
      <c r="U185" s="414"/>
    </row>
    <row r="186" spans="1:21" s="1" customFormat="1" x14ac:dyDescent="0.25">
      <c r="A186" s="196" t="s">
        <v>300</v>
      </c>
      <c r="B186" s="160" t="s">
        <v>29</v>
      </c>
      <c r="C186" s="215"/>
      <c r="D186" s="215"/>
      <c r="E186" s="216"/>
      <c r="F186" s="161"/>
      <c r="G186" s="162"/>
      <c r="H186" s="163"/>
      <c r="I186" s="217"/>
      <c r="J186" s="217"/>
      <c r="K186" s="218"/>
      <c r="L186" s="126"/>
      <c r="M186" s="118"/>
      <c r="N186" s="118"/>
      <c r="O186" s="118"/>
      <c r="P186" s="360"/>
      <c r="Q186" s="118"/>
      <c r="R186" s="131"/>
      <c r="S186" s="407"/>
      <c r="T186" s="410"/>
      <c r="U186" s="410"/>
    </row>
    <row r="187" spans="1:21" s="1" customFormat="1" x14ac:dyDescent="0.25">
      <c r="A187" s="198" t="s">
        <v>301</v>
      </c>
      <c r="B187" s="151"/>
      <c r="C187" s="199"/>
      <c r="D187" s="199"/>
      <c r="E187" s="200"/>
      <c r="F187" s="4"/>
      <c r="G187" s="7"/>
      <c r="H187" s="219">
        <f t="shared" ref="H187:H201" si="129">D187*E187*F187*G187</f>
        <v>0</v>
      </c>
      <c r="I187" s="201"/>
      <c r="J187" s="202"/>
      <c r="K187" s="203"/>
      <c r="L187" s="9">
        <f t="shared" ref="L187:L201" si="130">H187/$K$6</f>
        <v>0</v>
      </c>
      <c r="M187" s="10">
        <f t="shared" ref="M187:M201" si="131">I187/$K$6</f>
        <v>0</v>
      </c>
      <c r="N187" s="11">
        <f t="shared" ref="N187:N201" si="132">J187/$K$6</f>
        <v>0</v>
      </c>
      <c r="O187" s="12">
        <f t="shared" ref="O187:O201" si="133">K187/$K$6</f>
        <v>0</v>
      </c>
      <c r="P187" s="365" t="e">
        <f>L187/$L$202</f>
        <v>#DIV/0!</v>
      </c>
      <c r="Q187" s="144"/>
      <c r="R187" s="131" t="str">
        <f t="shared" si="98"/>
        <v>OK</v>
      </c>
      <c r="S187" s="407" t="str">
        <f t="shared" si="99"/>
        <v>OK</v>
      </c>
      <c r="T187" s="409">
        <f t="shared" ref="T187:T201" si="134">H187-(SUM(I187,J187,K187))</f>
        <v>0</v>
      </c>
      <c r="U187" s="409">
        <f t="shared" ref="U187:U201" si="135">L187-(SUM(M187,N187,O187))</f>
        <v>0</v>
      </c>
    </row>
    <row r="188" spans="1:21" s="1" customFormat="1" x14ac:dyDescent="0.25">
      <c r="A188" s="198" t="s">
        <v>302</v>
      </c>
      <c r="B188" s="151"/>
      <c r="C188" s="199"/>
      <c r="D188" s="199"/>
      <c r="E188" s="200"/>
      <c r="F188" s="4"/>
      <c r="G188" s="7"/>
      <c r="H188" s="3">
        <f t="shared" si="129"/>
        <v>0</v>
      </c>
      <c r="I188" s="201"/>
      <c r="J188" s="202"/>
      <c r="K188" s="203"/>
      <c r="L188" s="9">
        <f t="shared" si="130"/>
        <v>0</v>
      </c>
      <c r="M188" s="10">
        <f t="shared" si="131"/>
        <v>0</v>
      </c>
      <c r="N188" s="11">
        <f t="shared" si="132"/>
        <v>0</v>
      </c>
      <c r="O188" s="12">
        <f t="shared" si="133"/>
        <v>0</v>
      </c>
      <c r="P188" s="365" t="e">
        <f t="shared" ref="P188:P201" si="136">L188/$L$202</f>
        <v>#DIV/0!</v>
      </c>
      <c r="Q188" s="144"/>
      <c r="R188" s="131" t="str">
        <f t="shared" si="98"/>
        <v>OK</v>
      </c>
      <c r="S188" s="407" t="str">
        <f t="shared" si="99"/>
        <v>OK</v>
      </c>
      <c r="T188" s="409">
        <f t="shared" si="134"/>
        <v>0</v>
      </c>
      <c r="U188" s="409">
        <f t="shared" si="135"/>
        <v>0</v>
      </c>
    </row>
    <row r="189" spans="1:21" s="1" customFormat="1" x14ac:dyDescent="0.25">
      <c r="A189" s="198" t="s">
        <v>303</v>
      </c>
      <c r="B189" s="151"/>
      <c r="C189" s="199"/>
      <c r="D189" s="199"/>
      <c r="E189" s="200"/>
      <c r="F189" s="4"/>
      <c r="G189" s="7"/>
      <c r="H189" s="3">
        <f t="shared" si="129"/>
        <v>0</v>
      </c>
      <c r="I189" s="201"/>
      <c r="J189" s="202"/>
      <c r="K189" s="203"/>
      <c r="L189" s="9">
        <f t="shared" si="130"/>
        <v>0</v>
      </c>
      <c r="M189" s="10">
        <f t="shared" si="131"/>
        <v>0</v>
      </c>
      <c r="N189" s="11">
        <f t="shared" si="132"/>
        <v>0</v>
      </c>
      <c r="O189" s="12">
        <f t="shared" si="133"/>
        <v>0</v>
      </c>
      <c r="P189" s="365" t="e">
        <f t="shared" si="136"/>
        <v>#DIV/0!</v>
      </c>
      <c r="Q189" s="144"/>
      <c r="R189" s="131" t="str">
        <f t="shared" si="98"/>
        <v>OK</v>
      </c>
      <c r="S189" s="407" t="str">
        <f t="shared" si="99"/>
        <v>OK</v>
      </c>
      <c r="T189" s="409">
        <f t="shared" si="134"/>
        <v>0</v>
      </c>
      <c r="U189" s="409">
        <f t="shared" si="135"/>
        <v>0</v>
      </c>
    </row>
    <row r="190" spans="1:21" s="1" customFormat="1" x14ac:dyDescent="0.25">
      <c r="A190" s="198" t="s">
        <v>304</v>
      </c>
      <c r="B190" s="151"/>
      <c r="C190" s="199"/>
      <c r="D190" s="199"/>
      <c r="E190" s="200"/>
      <c r="F190" s="4"/>
      <c r="G190" s="7"/>
      <c r="H190" s="3">
        <f t="shared" si="129"/>
        <v>0</v>
      </c>
      <c r="I190" s="201"/>
      <c r="J190" s="202"/>
      <c r="K190" s="203"/>
      <c r="L190" s="9">
        <f t="shared" si="130"/>
        <v>0</v>
      </c>
      <c r="M190" s="10">
        <f t="shared" si="131"/>
        <v>0</v>
      </c>
      <c r="N190" s="11">
        <f t="shared" si="132"/>
        <v>0</v>
      </c>
      <c r="O190" s="12">
        <f t="shared" si="133"/>
        <v>0</v>
      </c>
      <c r="P190" s="365" t="e">
        <f t="shared" si="136"/>
        <v>#DIV/0!</v>
      </c>
      <c r="Q190" s="144"/>
      <c r="R190" s="131" t="str">
        <f t="shared" si="98"/>
        <v>OK</v>
      </c>
      <c r="S190" s="407" t="str">
        <f t="shared" si="99"/>
        <v>OK</v>
      </c>
      <c r="T190" s="409">
        <f t="shared" si="134"/>
        <v>0</v>
      </c>
      <c r="U190" s="409">
        <f t="shared" si="135"/>
        <v>0</v>
      </c>
    </row>
    <row r="191" spans="1:21" s="1" customFormat="1" x14ac:dyDescent="0.25">
      <c r="A191" s="198" t="s">
        <v>305</v>
      </c>
      <c r="B191" s="151"/>
      <c r="C191" s="199"/>
      <c r="D191" s="199"/>
      <c r="E191" s="200"/>
      <c r="F191" s="4"/>
      <c r="G191" s="7"/>
      <c r="H191" s="3">
        <f t="shared" si="129"/>
        <v>0</v>
      </c>
      <c r="I191" s="201"/>
      <c r="J191" s="202"/>
      <c r="K191" s="203"/>
      <c r="L191" s="9">
        <f t="shared" si="130"/>
        <v>0</v>
      </c>
      <c r="M191" s="10">
        <f t="shared" si="131"/>
        <v>0</v>
      </c>
      <c r="N191" s="11">
        <f t="shared" si="132"/>
        <v>0</v>
      </c>
      <c r="O191" s="12">
        <f t="shared" si="133"/>
        <v>0</v>
      </c>
      <c r="P191" s="365" t="e">
        <f t="shared" si="136"/>
        <v>#DIV/0!</v>
      </c>
      <c r="Q191" s="144"/>
      <c r="R191" s="131" t="str">
        <f t="shared" si="98"/>
        <v>OK</v>
      </c>
      <c r="S191" s="407" t="str">
        <f t="shared" si="99"/>
        <v>OK</v>
      </c>
      <c r="T191" s="409">
        <f t="shared" si="134"/>
        <v>0</v>
      </c>
      <c r="U191" s="409">
        <f t="shared" si="135"/>
        <v>0</v>
      </c>
    </row>
    <row r="192" spans="1:21" s="1" customFormat="1" x14ac:dyDescent="0.25">
      <c r="A192" s="198" t="s">
        <v>306</v>
      </c>
      <c r="B192" s="151"/>
      <c r="C192" s="199"/>
      <c r="D192" s="199"/>
      <c r="E192" s="200"/>
      <c r="F192" s="4"/>
      <c r="G192" s="7"/>
      <c r="H192" s="3">
        <f t="shared" si="129"/>
        <v>0</v>
      </c>
      <c r="I192" s="201"/>
      <c r="J192" s="202"/>
      <c r="K192" s="203"/>
      <c r="L192" s="9">
        <f t="shared" si="130"/>
        <v>0</v>
      </c>
      <c r="M192" s="10">
        <f t="shared" si="131"/>
        <v>0</v>
      </c>
      <c r="N192" s="11">
        <f t="shared" si="132"/>
        <v>0</v>
      </c>
      <c r="O192" s="12">
        <f t="shared" si="133"/>
        <v>0</v>
      </c>
      <c r="P192" s="365" t="e">
        <f t="shared" si="136"/>
        <v>#DIV/0!</v>
      </c>
      <c r="Q192" s="144"/>
      <c r="R192" s="131" t="str">
        <f t="shared" si="98"/>
        <v>OK</v>
      </c>
      <c r="S192" s="407" t="str">
        <f t="shared" si="99"/>
        <v>OK</v>
      </c>
      <c r="T192" s="409">
        <f t="shared" si="134"/>
        <v>0</v>
      </c>
      <c r="U192" s="409">
        <f t="shared" si="135"/>
        <v>0</v>
      </c>
    </row>
    <row r="193" spans="1:21" s="1" customFormat="1" x14ac:dyDescent="0.25">
      <c r="A193" s="198" t="s">
        <v>307</v>
      </c>
      <c r="B193" s="151"/>
      <c r="C193" s="199"/>
      <c r="D193" s="199"/>
      <c r="E193" s="200"/>
      <c r="F193" s="4"/>
      <c r="G193" s="7"/>
      <c r="H193" s="3">
        <f t="shared" si="129"/>
        <v>0</v>
      </c>
      <c r="I193" s="201"/>
      <c r="J193" s="202"/>
      <c r="K193" s="203"/>
      <c r="L193" s="9">
        <f t="shared" si="130"/>
        <v>0</v>
      </c>
      <c r="M193" s="10">
        <f t="shared" si="131"/>
        <v>0</v>
      </c>
      <c r="N193" s="11">
        <f t="shared" si="132"/>
        <v>0</v>
      </c>
      <c r="O193" s="12">
        <f t="shared" si="133"/>
        <v>0</v>
      </c>
      <c r="P193" s="365" t="e">
        <f t="shared" si="136"/>
        <v>#DIV/0!</v>
      </c>
      <c r="Q193" s="144"/>
      <c r="R193" s="131" t="str">
        <f t="shared" si="98"/>
        <v>OK</v>
      </c>
      <c r="S193" s="407" t="str">
        <f t="shared" si="99"/>
        <v>OK</v>
      </c>
      <c r="T193" s="409">
        <f t="shared" si="134"/>
        <v>0</v>
      </c>
      <c r="U193" s="409">
        <f t="shared" si="135"/>
        <v>0</v>
      </c>
    </row>
    <row r="194" spans="1:21" s="1" customFormat="1" x14ac:dyDescent="0.25">
      <c r="A194" s="198" t="s">
        <v>308</v>
      </c>
      <c r="B194" s="151"/>
      <c r="C194" s="199"/>
      <c r="D194" s="199"/>
      <c r="E194" s="200"/>
      <c r="F194" s="4"/>
      <c r="G194" s="7"/>
      <c r="H194" s="3">
        <f t="shared" si="129"/>
        <v>0</v>
      </c>
      <c r="I194" s="201"/>
      <c r="J194" s="202"/>
      <c r="K194" s="203"/>
      <c r="L194" s="9">
        <f t="shared" si="130"/>
        <v>0</v>
      </c>
      <c r="M194" s="10">
        <f t="shared" si="131"/>
        <v>0</v>
      </c>
      <c r="N194" s="11">
        <f t="shared" si="132"/>
        <v>0</v>
      </c>
      <c r="O194" s="12">
        <f t="shared" si="133"/>
        <v>0</v>
      </c>
      <c r="P194" s="365" t="e">
        <f t="shared" si="136"/>
        <v>#DIV/0!</v>
      </c>
      <c r="Q194" s="144"/>
      <c r="R194" s="131" t="str">
        <f t="shared" si="98"/>
        <v>OK</v>
      </c>
      <c r="S194" s="407" t="str">
        <f t="shared" si="99"/>
        <v>OK</v>
      </c>
      <c r="T194" s="409">
        <f t="shared" si="134"/>
        <v>0</v>
      </c>
      <c r="U194" s="409">
        <f t="shared" si="135"/>
        <v>0</v>
      </c>
    </row>
    <row r="195" spans="1:21" s="1" customFormat="1" x14ac:dyDescent="0.25">
      <c r="A195" s="198" t="s">
        <v>309</v>
      </c>
      <c r="B195" s="151"/>
      <c r="C195" s="199"/>
      <c r="D195" s="199"/>
      <c r="E195" s="200"/>
      <c r="F195" s="4"/>
      <c r="G195" s="7"/>
      <c r="H195" s="3">
        <f t="shared" si="129"/>
        <v>0</v>
      </c>
      <c r="I195" s="201"/>
      <c r="J195" s="202"/>
      <c r="K195" s="203"/>
      <c r="L195" s="9">
        <f t="shared" si="130"/>
        <v>0</v>
      </c>
      <c r="M195" s="10">
        <f t="shared" si="131"/>
        <v>0</v>
      </c>
      <c r="N195" s="11">
        <f t="shared" si="132"/>
        <v>0</v>
      </c>
      <c r="O195" s="12">
        <f t="shared" si="133"/>
        <v>0</v>
      </c>
      <c r="P195" s="365" t="e">
        <f t="shared" si="136"/>
        <v>#DIV/0!</v>
      </c>
      <c r="Q195" s="144"/>
      <c r="R195" s="131" t="str">
        <f t="shared" si="98"/>
        <v>OK</v>
      </c>
      <c r="S195" s="407" t="str">
        <f t="shared" si="99"/>
        <v>OK</v>
      </c>
      <c r="T195" s="409">
        <f t="shared" si="134"/>
        <v>0</v>
      </c>
      <c r="U195" s="409">
        <f t="shared" si="135"/>
        <v>0</v>
      </c>
    </row>
    <row r="196" spans="1:21" s="1" customFormat="1" x14ac:dyDescent="0.25">
      <c r="A196" s="198" t="s">
        <v>310</v>
      </c>
      <c r="B196" s="151"/>
      <c r="C196" s="199"/>
      <c r="D196" s="199"/>
      <c r="E196" s="200"/>
      <c r="F196" s="4"/>
      <c r="G196" s="7"/>
      <c r="H196" s="3">
        <f t="shared" ref="H196:H200" si="137">D196*E196*F196*G196</f>
        <v>0</v>
      </c>
      <c r="I196" s="201"/>
      <c r="J196" s="202"/>
      <c r="K196" s="203"/>
      <c r="L196" s="9">
        <f t="shared" si="130"/>
        <v>0</v>
      </c>
      <c r="M196" s="10">
        <f t="shared" si="131"/>
        <v>0</v>
      </c>
      <c r="N196" s="11">
        <f t="shared" si="132"/>
        <v>0</v>
      </c>
      <c r="O196" s="12">
        <f t="shared" si="133"/>
        <v>0</v>
      </c>
      <c r="P196" s="365" t="e">
        <f t="shared" si="136"/>
        <v>#DIV/0!</v>
      </c>
      <c r="Q196" s="144"/>
      <c r="R196" s="131" t="str">
        <f t="shared" si="98"/>
        <v>OK</v>
      </c>
      <c r="S196" s="407" t="str">
        <f t="shared" si="99"/>
        <v>OK</v>
      </c>
      <c r="T196" s="409">
        <f t="shared" ref="T196:T200" si="138">H196-(SUM(I196,J196,K196))</f>
        <v>0</v>
      </c>
      <c r="U196" s="409">
        <f t="shared" ref="U196:U200" si="139">L196-(SUM(M196,N196,O196))</f>
        <v>0</v>
      </c>
    </row>
    <row r="197" spans="1:21" s="1" customFormat="1" x14ac:dyDescent="0.25">
      <c r="A197" s="198" t="s">
        <v>477</v>
      </c>
      <c r="B197" s="151"/>
      <c r="C197" s="199"/>
      <c r="D197" s="199"/>
      <c r="E197" s="200"/>
      <c r="F197" s="4"/>
      <c r="G197" s="7"/>
      <c r="H197" s="3">
        <f t="shared" si="137"/>
        <v>0</v>
      </c>
      <c r="I197" s="201"/>
      <c r="J197" s="202"/>
      <c r="K197" s="203"/>
      <c r="L197" s="9">
        <f t="shared" si="130"/>
        <v>0</v>
      </c>
      <c r="M197" s="10">
        <f t="shared" si="131"/>
        <v>0</v>
      </c>
      <c r="N197" s="11">
        <f t="shared" si="132"/>
        <v>0</v>
      </c>
      <c r="O197" s="12">
        <f t="shared" si="133"/>
        <v>0</v>
      </c>
      <c r="P197" s="365" t="e">
        <f t="shared" si="136"/>
        <v>#DIV/0!</v>
      </c>
      <c r="Q197" s="144"/>
      <c r="R197" s="131" t="str">
        <f t="shared" si="98"/>
        <v>OK</v>
      </c>
      <c r="S197" s="407" t="str">
        <f t="shared" si="99"/>
        <v>OK</v>
      </c>
      <c r="T197" s="409">
        <f t="shared" si="138"/>
        <v>0</v>
      </c>
      <c r="U197" s="409">
        <f t="shared" si="139"/>
        <v>0</v>
      </c>
    </row>
    <row r="198" spans="1:21" s="1" customFormat="1" x14ac:dyDescent="0.25">
      <c r="A198" s="198" t="s">
        <v>478</v>
      </c>
      <c r="B198" s="151"/>
      <c r="C198" s="199"/>
      <c r="D198" s="199"/>
      <c r="E198" s="200"/>
      <c r="F198" s="4"/>
      <c r="G198" s="7"/>
      <c r="H198" s="3">
        <f t="shared" si="137"/>
        <v>0</v>
      </c>
      <c r="I198" s="201"/>
      <c r="J198" s="202"/>
      <c r="K198" s="203"/>
      <c r="L198" s="9">
        <f t="shared" si="130"/>
        <v>0</v>
      </c>
      <c r="M198" s="10">
        <f t="shared" si="131"/>
        <v>0</v>
      </c>
      <c r="N198" s="11">
        <f t="shared" si="132"/>
        <v>0</v>
      </c>
      <c r="O198" s="12">
        <f t="shared" si="133"/>
        <v>0</v>
      </c>
      <c r="P198" s="365" t="e">
        <f t="shared" si="136"/>
        <v>#DIV/0!</v>
      </c>
      <c r="Q198" s="144"/>
      <c r="R198" s="131" t="str">
        <f t="shared" si="98"/>
        <v>OK</v>
      </c>
      <c r="S198" s="407" t="str">
        <f t="shared" si="99"/>
        <v>OK</v>
      </c>
      <c r="T198" s="409">
        <f t="shared" si="138"/>
        <v>0</v>
      </c>
      <c r="U198" s="409">
        <f t="shared" si="139"/>
        <v>0</v>
      </c>
    </row>
    <row r="199" spans="1:21" s="1" customFormat="1" x14ac:dyDescent="0.25">
      <c r="A199" s="198" t="s">
        <v>479</v>
      </c>
      <c r="B199" s="151"/>
      <c r="C199" s="199"/>
      <c r="D199" s="199"/>
      <c r="E199" s="200"/>
      <c r="F199" s="4"/>
      <c r="G199" s="7"/>
      <c r="H199" s="3">
        <f t="shared" si="137"/>
        <v>0</v>
      </c>
      <c r="I199" s="201"/>
      <c r="J199" s="202"/>
      <c r="K199" s="203"/>
      <c r="L199" s="9">
        <f t="shared" si="130"/>
        <v>0</v>
      </c>
      <c r="M199" s="10">
        <f t="shared" si="131"/>
        <v>0</v>
      </c>
      <c r="N199" s="11">
        <f t="shared" si="132"/>
        <v>0</v>
      </c>
      <c r="O199" s="12">
        <f t="shared" si="133"/>
        <v>0</v>
      </c>
      <c r="P199" s="365" t="e">
        <f t="shared" si="136"/>
        <v>#DIV/0!</v>
      </c>
      <c r="Q199" s="144"/>
      <c r="R199" s="131" t="str">
        <f t="shared" si="98"/>
        <v>OK</v>
      </c>
      <c r="S199" s="407" t="str">
        <f t="shared" si="99"/>
        <v>OK</v>
      </c>
      <c r="T199" s="409">
        <f t="shared" si="138"/>
        <v>0</v>
      </c>
      <c r="U199" s="409">
        <f t="shared" si="139"/>
        <v>0</v>
      </c>
    </row>
    <row r="200" spans="1:21" s="1" customFormat="1" x14ac:dyDescent="0.25">
      <c r="A200" s="198" t="s">
        <v>480</v>
      </c>
      <c r="B200" s="151"/>
      <c r="C200" s="199"/>
      <c r="D200" s="199"/>
      <c r="E200" s="200"/>
      <c r="F200" s="4"/>
      <c r="G200" s="7"/>
      <c r="H200" s="3">
        <f t="shared" si="137"/>
        <v>0</v>
      </c>
      <c r="I200" s="201"/>
      <c r="J200" s="202"/>
      <c r="K200" s="203"/>
      <c r="L200" s="9">
        <f t="shared" si="130"/>
        <v>0</v>
      </c>
      <c r="M200" s="10">
        <f t="shared" si="131"/>
        <v>0</v>
      </c>
      <c r="N200" s="11">
        <f t="shared" si="132"/>
        <v>0</v>
      </c>
      <c r="O200" s="12">
        <f t="shared" si="133"/>
        <v>0</v>
      </c>
      <c r="P200" s="365" t="e">
        <f t="shared" si="136"/>
        <v>#DIV/0!</v>
      </c>
      <c r="Q200" s="144"/>
      <c r="R200" s="131" t="str">
        <f t="shared" si="98"/>
        <v>OK</v>
      </c>
      <c r="S200" s="407" t="str">
        <f t="shared" si="99"/>
        <v>OK</v>
      </c>
      <c r="T200" s="409">
        <f t="shared" si="138"/>
        <v>0</v>
      </c>
      <c r="U200" s="409">
        <f t="shared" si="139"/>
        <v>0</v>
      </c>
    </row>
    <row r="201" spans="1:21" s="1" customFormat="1" x14ac:dyDescent="0.25">
      <c r="A201" s="198" t="s">
        <v>481</v>
      </c>
      <c r="B201" s="151"/>
      <c r="C201" s="199"/>
      <c r="D201" s="199"/>
      <c r="E201" s="200"/>
      <c r="F201" s="4"/>
      <c r="G201" s="7"/>
      <c r="H201" s="3">
        <f t="shared" si="129"/>
        <v>0</v>
      </c>
      <c r="I201" s="201"/>
      <c r="J201" s="202"/>
      <c r="K201" s="203"/>
      <c r="L201" s="9">
        <f t="shared" si="130"/>
        <v>0</v>
      </c>
      <c r="M201" s="10">
        <f t="shared" si="131"/>
        <v>0</v>
      </c>
      <c r="N201" s="11">
        <f t="shared" si="132"/>
        <v>0</v>
      </c>
      <c r="O201" s="12">
        <f t="shared" si="133"/>
        <v>0</v>
      </c>
      <c r="P201" s="358" t="e">
        <f t="shared" si="136"/>
        <v>#DIV/0!</v>
      </c>
      <c r="Q201" s="144"/>
      <c r="R201" s="131" t="str">
        <f t="shared" si="98"/>
        <v>OK</v>
      </c>
      <c r="S201" s="407" t="str">
        <f t="shared" si="99"/>
        <v>OK</v>
      </c>
      <c r="T201" s="409">
        <f t="shared" si="134"/>
        <v>0</v>
      </c>
      <c r="U201" s="409">
        <f t="shared" si="135"/>
        <v>0</v>
      </c>
    </row>
    <row r="202" spans="1:21" s="214" customFormat="1" x14ac:dyDescent="0.25">
      <c r="A202" s="210"/>
      <c r="B202" s="211" t="s">
        <v>384</v>
      </c>
      <c r="C202" s="211"/>
      <c r="D202" s="211"/>
      <c r="E202" s="212"/>
      <c r="F202" s="29"/>
      <c r="G202" s="30"/>
      <c r="H202" s="23">
        <f t="shared" ref="H202:P202" si="140">SUM(H186:H201)</f>
        <v>0</v>
      </c>
      <c r="I202" s="25">
        <f t="shared" si="140"/>
        <v>0</v>
      </c>
      <c r="J202" s="23">
        <f t="shared" si="140"/>
        <v>0</v>
      </c>
      <c r="K202" s="24">
        <f t="shared" si="140"/>
        <v>0</v>
      </c>
      <c r="L202" s="25">
        <f t="shared" si="140"/>
        <v>0</v>
      </c>
      <c r="M202" s="23">
        <f t="shared" si="140"/>
        <v>0</v>
      </c>
      <c r="N202" s="23">
        <f t="shared" si="140"/>
        <v>0</v>
      </c>
      <c r="O202" s="130">
        <f t="shared" si="140"/>
        <v>0</v>
      </c>
      <c r="P202" s="359" t="e">
        <f t="shared" si="140"/>
        <v>#DIV/0!</v>
      </c>
      <c r="Q202" s="213"/>
      <c r="R202" s="132"/>
      <c r="S202" s="406"/>
      <c r="T202" s="414"/>
      <c r="U202" s="414"/>
    </row>
    <row r="203" spans="1:21" s="1" customFormat="1" x14ac:dyDescent="0.25">
      <c r="A203" s="196" t="s">
        <v>313</v>
      </c>
      <c r="B203" s="160" t="s">
        <v>30</v>
      </c>
      <c r="C203" s="215"/>
      <c r="D203" s="215"/>
      <c r="E203" s="216"/>
      <c r="F203" s="161"/>
      <c r="G203" s="162"/>
      <c r="H203" s="163"/>
      <c r="I203" s="217"/>
      <c r="J203" s="217"/>
      <c r="K203" s="218"/>
      <c r="L203" s="126"/>
      <c r="M203" s="118"/>
      <c r="N203" s="118"/>
      <c r="O203" s="118"/>
      <c r="P203" s="360"/>
      <c r="Q203" s="118"/>
      <c r="R203" s="131"/>
      <c r="S203" s="407"/>
      <c r="T203" s="410"/>
      <c r="U203" s="410"/>
    </row>
    <row r="204" spans="1:21" s="1" customFormat="1" x14ac:dyDescent="0.25">
      <c r="A204" s="198" t="s">
        <v>314</v>
      </c>
      <c r="B204" s="151"/>
      <c r="C204" s="199"/>
      <c r="D204" s="199"/>
      <c r="E204" s="200"/>
      <c r="F204" s="4"/>
      <c r="G204" s="7"/>
      <c r="H204" s="219">
        <f t="shared" ref="H204:H218" si="141">D204*E204*F204*G204</f>
        <v>0</v>
      </c>
      <c r="I204" s="201"/>
      <c r="J204" s="202"/>
      <c r="K204" s="203"/>
      <c r="L204" s="9">
        <f t="shared" ref="L204:L218" si="142">H204/$K$6</f>
        <v>0</v>
      </c>
      <c r="M204" s="10">
        <f t="shared" ref="M204:M218" si="143">I204/$K$6</f>
        <v>0</v>
      </c>
      <c r="N204" s="11">
        <f t="shared" ref="N204:N218" si="144">J204/$K$6</f>
        <v>0</v>
      </c>
      <c r="O204" s="12">
        <f t="shared" ref="O204:O218" si="145">K204/$K$6</f>
        <v>0</v>
      </c>
      <c r="P204" s="365" t="e">
        <f>L204/$L$219</f>
        <v>#DIV/0!</v>
      </c>
      <c r="Q204" s="144"/>
      <c r="R204" s="131" t="str">
        <f t="shared" si="98"/>
        <v>OK</v>
      </c>
      <c r="S204" s="407" t="str">
        <f t="shared" si="99"/>
        <v>OK</v>
      </c>
      <c r="T204" s="409">
        <f t="shared" ref="T204:T218" si="146">H204-(SUM(I204,J204,K204))</f>
        <v>0</v>
      </c>
      <c r="U204" s="409">
        <f t="shared" ref="U204:U218" si="147">L204-(SUM(M204,N204,O204))</f>
        <v>0</v>
      </c>
    </row>
    <row r="205" spans="1:21" s="1" customFormat="1" x14ac:dyDescent="0.25">
      <c r="A205" s="198" t="s">
        <v>315</v>
      </c>
      <c r="B205" s="151"/>
      <c r="C205" s="199"/>
      <c r="D205" s="199"/>
      <c r="E205" s="200"/>
      <c r="F205" s="4"/>
      <c r="G205" s="7"/>
      <c r="H205" s="3">
        <f t="shared" si="141"/>
        <v>0</v>
      </c>
      <c r="I205" s="201"/>
      <c r="J205" s="202"/>
      <c r="K205" s="203"/>
      <c r="L205" s="9">
        <f t="shared" si="142"/>
        <v>0</v>
      </c>
      <c r="M205" s="10">
        <f t="shared" si="143"/>
        <v>0</v>
      </c>
      <c r="N205" s="11">
        <f t="shared" si="144"/>
        <v>0</v>
      </c>
      <c r="O205" s="12">
        <f t="shared" si="145"/>
        <v>0</v>
      </c>
      <c r="P205" s="365" t="e">
        <f t="shared" ref="P205:P218" si="148">L205/$L$219</f>
        <v>#DIV/0!</v>
      </c>
      <c r="Q205" s="144"/>
      <c r="R205" s="131" t="str">
        <f t="shared" si="98"/>
        <v>OK</v>
      </c>
      <c r="S205" s="407" t="str">
        <f t="shared" si="99"/>
        <v>OK</v>
      </c>
      <c r="T205" s="409">
        <f t="shared" si="146"/>
        <v>0</v>
      </c>
      <c r="U205" s="409">
        <f t="shared" si="147"/>
        <v>0</v>
      </c>
    </row>
    <row r="206" spans="1:21" s="1" customFormat="1" x14ac:dyDescent="0.25">
      <c r="A206" s="198" t="s">
        <v>316</v>
      </c>
      <c r="B206" s="151"/>
      <c r="C206" s="199"/>
      <c r="D206" s="199"/>
      <c r="E206" s="200"/>
      <c r="F206" s="4"/>
      <c r="G206" s="7"/>
      <c r="H206" s="3">
        <f t="shared" si="141"/>
        <v>0</v>
      </c>
      <c r="I206" s="201"/>
      <c r="J206" s="202"/>
      <c r="K206" s="203"/>
      <c r="L206" s="9">
        <f t="shared" si="142"/>
        <v>0</v>
      </c>
      <c r="M206" s="10">
        <f t="shared" si="143"/>
        <v>0</v>
      </c>
      <c r="N206" s="11">
        <f t="shared" si="144"/>
        <v>0</v>
      </c>
      <c r="O206" s="12">
        <f t="shared" si="145"/>
        <v>0</v>
      </c>
      <c r="P206" s="365" t="e">
        <f t="shared" si="148"/>
        <v>#DIV/0!</v>
      </c>
      <c r="Q206" s="144"/>
      <c r="R206" s="131" t="str">
        <f t="shared" si="98"/>
        <v>OK</v>
      </c>
      <c r="S206" s="407" t="str">
        <f t="shared" si="99"/>
        <v>OK</v>
      </c>
      <c r="T206" s="409">
        <f t="shared" si="146"/>
        <v>0</v>
      </c>
      <c r="U206" s="409">
        <f t="shared" si="147"/>
        <v>0</v>
      </c>
    </row>
    <row r="207" spans="1:21" s="1" customFormat="1" x14ac:dyDescent="0.25">
      <c r="A207" s="198" t="s">
        <v>317</v>
      </c>
      <c r="B207" s="151"/>
      <c r="C207" s="199"/>
      <c r="D207" s="199"/>
      <c r="E207" s="200"/>
      <c r="F207" s="4"/>
      <c r="G207" s="7"/>
      <c r="H207" s="3">
        <f t="shared" si="141"/>
        <v>0</v>
      </c>
      <c r="I207" s="201"/>
      <c r="J207" s="202"/>
      <c r="K207" s="203"/>
      <c r="L207" s="9">
        <f t="shared" si="142"/>
        <v>0</v>
      </c>
      <c r="M207" s="10">
        <f t="shared" si="143"/>
        <v>0</v>
      </c>
      <c r="N207" s="11">
        <f t="shared" si="144"/>
        <v>0</v>
      </c>
      <c r="O207" s="12">
        <f t="shared" si="145"/>
        <v>0</v>
      </c>
      <c r="P207" s="365" t="e">
        <f t="shared" si="148"/>
        <v>#DIV/0!</v>
      </c>
      <c r="Q207" s="144"/>
      <c r="R207" s="131" t="str">
        <f t="shared" ref="R207:R270" si="149">IF(H207=SUM(I207:K207),"OK","ERROR")</f>
        <v>OK</v>
      </c>
      <c r="S207" s="407" t="str">
        <f t="shared" ref="S207:S270" si="150">IF(L207=SUM(M207:O207),"OK","ERROR")</f>
        <v>OK</v>
      </c>
      <c r="T207" s="409">
        <f t="shared" si="146"/>
        <v>0</v>
      </c>
      <c r="U207" s="409">
        <f t="shared" si="147"/>
        <v>0</v>
      </c>
    </row>
    <row r="208" spans="1:21" s="1" customFormat="1" x14ac:dyDescent="0.25">
      <c r="A208" s="198" t="s">
        <v>318</v>
      </c>
      <c r="B208" s="151"/>
      <c r="C208" s="199"/>
      <c r="D208" s="199"/>
      <c r="E208" s="200"/>
      <c r="F208" s="4"/>
      <c r="G208" s="7"/>
      <c r="H208" s="3">
        <f t="shared" si="141"/>
        <v>0</v>
      </c>
      <c r="I208" s="201"/>
      <c r="J208" s="202"/>
      <c r="K208" s="203"/>
      <c r="L208" s="9">
        <f t="shared" si="142"/>
        <v>0</v>
      </c>
      <c r="M208" s="10">
        <f t="shared" si="143"/>
        <v>0</v>
      </c>
      <c r="N208" s="11">
        <f t="shared" si="144"/>
        <v>0</v>
      </c>
      <c r="O208" s="12">
        <f t="shared" si="145"/>
        <v>0</v>
      </c>
      <c r="P208" s="365" t="e">
        <f t="shared" si="148"/>
        <v>#DIV/0!</v>
      </c>
      <c r="Q208" s="144"/>
      <c r="R208" s="131" t="str">
        <f t="shared" si="149"/>
        <v>OK</v>
      </c>
      <c r="S208" s="407" t="str">
        <f t="shared" si="150"/>
        <v>OK</v>
      </c>
      <c r="T208" s="409">
        <f t="shared" si="146"/>
        <v>0</v>
      </c>
      <c r="U208" s="409">
        <f t="shared" si="147"/>
        <v>0</v>
      </c>
    </row>
    <row r="209" spans="1:21" s="1" customFormat="1" x14ac:dyDescent="0.25">
      <c r="A209" s="198" t="s">
        <v>319</v>
      </c>
      <c r="B209" s="151"/>
      <c r="C209" s="199"/>
      <c r="D209" s="199"/>
      <c r="E209" s="200"/>
      <c r="F209" s="4"/>
      <c r="G209" s="7"/>
      <c r="H209" s="3">
        <f t="shared" si="141"/>
        <v>0</v>
      </c>
      <c r="I209" s="201"/>
      <c r="J209" s="202"/>
      <c r="K209" s="203"/>
      <c r="L209" s="9">
        <f t="shared" si="142"/>
        <v>0</v>
      </c>
      <c r="M209" s="10">
        <f t="shared" si="143"/>
        <v>0</v>
      </c>
      <c r="N209" s="11">
        <f t="shared" si="144"/>
        <v>0</v>
      </c>
      <c r="O209" s="12">
        <f t="shared" si="145"/>
        <v>0</v>
      </c>
      <c r="P209" s="365" t="e">
        <f t="shared" si="148"/>
        <v>#DIV/0!</v>
      </c>
      <c r="Q209" s="144"/>
      <c r="R209" s="131" t="str">
        <f t="shared" si="149"/>
        <v>OK</v>
      </c>
      <c r="S209" s="407" t="str">
        <f t="shared" si="150"/>
        <v>OK</v>
      </c>
      <c r="T209" s="409">
        <f t="shared" si="146"/>
        <v>0</v>
      </c>
      <c r="U209" s="409">
        <f t="shared" si="147"/>
        <v>0</v>
      </c>
    </row>
    <row r="210" spans="1:21" s="1" customFormat="1" x14ac:dyDescent="0.25">
      <c r="A210" s="198" t="s">
        <v>320</v>
      </c>
      <c r="B210" s="151"/>
      <c r="C210" s="199"/>
      <c r="D210" s="199"/>
      <c r="E210" s="200"/>
      <c r="F210" s="4"/>
      <c r="G210" s="7"/>
      <c r="H210" s="3">
        <f t="shared" si="141"/>
        <v>0</v>
      </c>
      <c r="I210" s="201"/>
      <c r="J210" s="202"/>
      <c r="K210" s="203"/>
      <c r="L210" s="9">
        <f t="shared" si="142"/>
        <v>0</v>
      </c>
      <c r="M210" s="10">
        <f t="shared" si="143"/>
        <v>0</v>
      </c>
      <c r="N210" s="11">
        <f t="shared" si="144"/>
        <v>0</v>
      </c>
      <c r="O210" s="12">
        <f t="shared" si="145"/>
        <v>0</v>
      </c>
      <c r="P210" s="365" t="e">
        <f t="shared" si="148"/>
        <v>#DIV/0!</v>
      </c>
      <c r="Q210" s="144"/>
      <c r="R210" s="131" t="str">
        <f t="shared" si="149"/>
        <v>OK</v>
      </c>
      <c r="S210" s="407" t="str">
        <f t="shared" si="150"/>
        <v>OK</v>
      </c>
      <c r="T210" s="409">
        <f t="shared" si="146"/>
        <v>0</v>
      </c>
      <c r="U210" s="409">
        <f t="shared" si="147"/>
        <v>0</v>
      </c>
    </row>
    <row r="211" spans="1:21" s="1" customFormat="1" x14ac:dyDescent="0.25">
      <c r="A211" s="198" t="s">
        <v>321</v>
      </c>
      <c r="B211" s="151"/>
      <c r="C211" s="199"/>
      <c r="D211" s="199"/>
      <c r="E211" s="200"/>
      <c r="F211" s="4"/>
      <c r="G211" s="7"/>
      <c r="H211" s="3">
        <f t="shared" si="141"/>
        <v>0</v>
      </c>
      <c r="I211" s="201"/>
      <c r="J211" s="202"/>
      <c r="K211" s="203"/>
      <c r="L211" s="9">
        <f t="shared" si="142"/>
        <v>0</v>
      </c>
      <c r="M211" s="10">
        <f t="shared" si="143"/>
        <v>0</v>
      </c>
      <c r="N211" s="11">
        <f t="shared" si="144"/>
        <v>0</v>
      </c>
      <c r="O211" s="12">
        <f t="shared" si="145"/>
        <v>0</v>
      </c>
      <c r="P211" s="365" t="e">
        <f t="shared" si="148"/>
        <v>#DIV/0!</v>
      </c>
      <c r="Q211" s="144"/>
      <c r="R211" s="131" t="str">
        <f t="shared" si="149"/>
        <v>OK</v>
      </c>
      <c r="S211" s="407" t="str">
        <f t="shared" si="150"/>
        <v>OK</v>
      </c>
      <c r="T211" s="409">
        <f t="shared" si="146"/>
        <v>0</v>
      </c>
      <c r="U211" s="409">
        <f t="shared" si="147"/>
        <v>0</v>
      </c>
    </row>
    <row r="212" spans="1:21" s="1" customFormat="1" x14ac:dyDescent="0.25">
      <c r="A212" s="198" t="s">
        <v>322</v>
      </c>
      <c r="B212" s="151"/>
      <c r="C212" s="199"/>
      <c r="D212" s="199"/>
      <c r="E212" s="200"/>
      <c r="F212" s="4"/>
      <c r="G212" s="7"/>
      <c r="H212" s="3">
        <f t="shared" si="141"/>
        <v>0</v>
      </c>
      <c r="I212" s="201"/>
      <c r="J212" s="202"/>
      <c r="K212" s="203"/>
      <c r="L212" s="9">
        <f t="shared" si="142"/>
        <v>0</v>
      </c>
      <c r="M212" s="10">
        <f t="shared" si="143"/>
        <v>0</v>
      </c>
      <c r="N212" s="11">
        <f t="shared" si="144"/>
        <v>0</v>
      </c>
      <c r="O212" s="12">
        <f t="shared" si="145"/>
        <v>0</v>
      </c>
      <c r="P212" s="365" t="e">
        <f t="shared" si="148"/>
        <v>#DIV/0!</v>
      </c>
      <c r="Q212" s="144"/>
      <c r="R212" s="131" t="str">
        <f t="shared" si="149"/>
        <v>OK</v>
      </c>
      <c r="S212" s="407" t="str">
        <f t="shared" si="150"/>
        <v>OK</v>
      </c>
      <c r="T212" s="409">
        <f t="shared" si="146"/>
        <v>0</v>
      </c>
      <c r="U212" s="409">
        <f t="shared" si="147"/>
        <v>0</v>
      </c>
    </row>
    <row r="213" spans="1:21" s="1" customFormat="1" x14ac:dyDescent="0.25">
      <c r="A213" s="198" t="s">
        <v>323</v>
      </c>
      <c r="B213" s="151"/>
      <c r="C213" s="199"/>
      <c r="D213" s="199"/>
      <c r="E213" s="200"/>
      <c r="F213" s="4"/>
      <c r="G213" s="7"/>
      <c r="H213" s="3">
        <f t="shared" ref="H213:H217" si="151">D213*E213*F213*G213</f>
        <v>0</v>
      </c>
      <c r="I213" s="201"/>
      <c r="J213" s="202"/>
      <c r="K213" s="203"/>
      <c r="L213" s="9">
        <f t="shared" si="142"/>
        <v>0</v>
      </c>
      <c r="M213" s="10">
        <f t="shared" si="143"/>
        <v>0</v>
      </c>
      <c r="N213" s="11">
        <f t="shared" si="144"/>
        <v>0</v>
      </c>
      <c r="O213" s="12">
        <f t="shared" si="145"/>
        <v>0</v>
      </c>
      <c r="P213" s="365" t="e">
        <f t="shared" si="148"/>
        <v>#DIV/0!</v>
      </c>
      <c r="Q213" s="144"/>
      <c r="R213" s="131" t="str">
        <f t="shared" si="149"/>
        <v>OK</v>
      </c>
      <c r="S213" s="407" t="str">
        <f t="shared" si="150"/>
        <v>OK</v>
      </c>
      <c r="T213" s="409">
        <f t="shared" ref="T213:T217" si="152">H213-(SUM(I213,J213,K213))</f>
        <v>0</v>
      </c>
      <c r="U213" s="409">
        <f t="shared" ref="U213:U217" si="153">L213-(SUM(M213,N213,O213))</f>
        <v>0</v>
      </c>
    </row>
    <row r="214" spans="1:21" s="1" customFormat="1" x14ac:dyDescent="0.25">
      <c r="A214" s="198" t="s">
        <v>472</v>
      </c>
      <c r="B214" s="151"/>
      <c r="C214" s="199"/>
      <c r="D214" s="199"/>
      <c r="E214" s="200"/>
      <c r="F214" s="4"/>
      <c r="G214" s="7"/>
      <c r="H214" s="3">
        <f t="shared" si="151"/>
        <v>0</v>
      </c>
      <c r="I214" s="201"/>
      <c r="J214" s="202"/>
      <c r="K214" s="203"/>
      <c r="L214" s="9">
        <f t="shared" si="142"/>
        <v>0</v>
      </c>
      <c r="M214" s="10">
        <f t="shared" si="143"/>
        <v>0</v>
      </c>
      <c r="N214" s="11">
        <f t="shared" si="144"/>
        <v>0</v>
      </c>
      <c r="O214" s="12">
        <f t="shared" si="145"/>
        <v>0</v>
      </c>
      <c r="P214" s="365" t="e">
        <f t="shared" si="148"/>
        <v>#DIV/0!</v>
      </c>
      <c r="Q214" s="144"/>
      <c r="R214" s="131" t="str">
        <f t="shared" si="149"/>
        <v>OK</v>
      </c>
      <c r="S214" s="407" t="str">
        <f t="shared" si="150"/>
        <v>OK</v>
      </c>
      <c r="T214" s="409">
        <f t="shared" si="152"/>
        <v>0</v>
      </c>
      <c r="U214" s="409">
        <f t="shared" si="153"/>
        <v>0</v>
      </c>
    </row>
    <row r="215" spans="1:21" s="1" customFormat="1" x14ac:dyDescent="0.25">
      <c r="A215" s="198" t="s">
        <v>473</v>
      </c>
      <c r="B215" s="151"/>
      <c r="C215" s="199"/>
      <c r="D215" s="199"/>
      <c r="E215" s="200"/>
      <c r="F215" s="4"/>
      <c r="G215" s="7"/>
      <c r="H215" s="3">
        <f t="shared" si="151"/>
        <v>0</v>
      </c>
      <c r="I215" s="201"/>
      <c r="J215" s="202"/>
      <c r="K215" s="203"/>
      <c r="L215" s="9">
        <f t="shared" si="142"/>
        <v>0</v>
      </c>
      <c r="M215" s="10">
        <f t="shared" si="143"/>
        <v>0</v>
      </c>
      <c r="N215" s="11">
        <f t="shared" si="144"/>
        <v>0</v>
      </c>
      <c r="O215" s="12">
        <f t="shared" si="145"/>
        <v>0</v>
      </c>
      <c r="P215" s="365" t="e">
        <f t="shared" si="148"/>
        <v>#DIV/0!</v>
      </c>
      <c r="Q215" s="144"/>
      <c r="R215" s="131" t="str">
        <f t="shared" si="149"/>
        <v>OK</v>
      </c>
      <c r="S215" s="407" t="str">
        <f t="shared" si="150"/>
        <v>OK</v>
      </c>
      <c r="T215" s="409">
        <f t="shared" si="152"/>
        <v>0</v>
      </c>
      <c r="U215" s="409">
        <f t="shared" si="153"/>
        <v>0</v>
      </c>
    </row>
    <row r="216" spans="1:21" s="1" customFormat="1" x14ac:dyDescent="0.25">
      <c r="A216" s="198" t="s">
        <v>474</v>
      </c>
      <c r="B216" s="151"/>
      <c r="C216" s="199"/>
      <c r="D216" s="199"/>
      <c r="E216" s="200"/>
      <c r="F216" s="4"/>
      <c r="G216" s="7"/>
      <c r="H216" s="3">
        <f t="shared" si="151"/>
        <v>0</v>
      </c>
      <c r="I216" s="201"/>
      <c r="J216" s="202"/>
      <c r="K216" s="203"/>
      <c r="L216" s="9">
        <f t="shared" si="142"/>
        <v>0</v>
      </c>
      <c r="M216" s="10">
        <f t="shared" si="143"/>
        <v>0</v>
      </c>
      <c r="N216" s="11">
        <f t="shared" si="144"/>
        <v>0</v>
      </c>
      <c r="O216" s="12">
        <f t="shared" si="145"/>
        <v>0</v>
      </c>
      <c r="P216" s="365" t="e">
        <f t="shared" si="148"/>
        <v>#DIV/0!</v>
      </c>
      <c r="Q216" s="144"/>
      <c r="R216" s="131" t="str">
        <f t="shared" si="149"/>
        <v>OK</v>
      </c>
      <c r="S216" s="407" t="str">
        <f t="shared" si="150"/>
        <v>OK</v>
      </c>
      <c r="T216" s="409">
        <f t="shared" si="152"/>
        <v>0</v>
      </c>
      <c r="U216" s="409">
        <f t="shared" si="153"/>
        <v>0</v>
      </c>
    </row>
    <row r="217" spans="1:21" s="1" customFormat="1" x14ac:dyDescent="0.25">
      <c r="A217" s="198" t="s">
        <v>475</v>
      </c>
      <c r="B217" s="151"/>
      <c r="C217" s="199"/>
      <c r="D217" s="199"/>
      <c r="E217" s="200"/>
      <c r="F217" s="4"/>
      <c r="G217" s="7"/>
      <c r="H217" s="3">
        <f t="shared" si="151"/>
        <v>0</v>
      </c>
      <c r="I217" s="201"/>
      <c r="J217" s="202"/>
      <c r="K217" s="203"/>
      <c r="L217" s="9">
        <f t="shared" si="142"/>
        <v>0</v>
      </c>
      <c r="M217" s="10">
        <f t="shared" si="143"/>
        <v>0</v>
      </c>
      <c r="N217" s="11">
        <f t="shared" si="144"/>
        <v>0</v>
      </c>
      <c r="O217" s="12">
        <f t="shared" si="145"/>
        <v>0</v>
      </c>
      <c r="P217" s="365" t="e">
        <f t="shared" si="148"/>
        <v>#DIV/0!</v>
      </c>
      <c r="Q217" s="144"/>
      <c r="R217" s="131" t="str">
        <f t="shared" si="149"/>
        <v>OK</v>
      </c>
      <c r="S217" s="407" t="str">
        <f t="shared" si="150"/>
        <v>OK</v>
      </c>
      <c r="T217" s="409">
        <f t="shared" si="152"/>
        <v>0</v>
      </c>
      <c r="U217" s="409">
        <f t="shared" si="153"/>
        <v>0</v>
      </c>
    </row>
    <row r="218" spans="1:21" s="1" customFormat="1" x14ac:dyDescent="0.25">
      <c r="A218" s="198" t="s">
        <v>476</v>
      </c>
      <c r="B218" s="151"/>
      <c r="C218" s="199"/>
      <c r="D218" s="199"/>
      <c r="E218" s="200"/>
      <c r="F218" s="4"/>
      <c r="G218" s="7"/>
      <c r="H218" s="3">
        <f t="shared" si="141"/>
        <v>0</v>
      </c>
      <c r="I218" s="201"/>
      <c r="J218" s="202"/>
      <c r="K218" s="203"/>
      <c r="L218" s="9">
        <f t="shared" si="142"/>
        <v>0</v>
      </c>
      <c r="M218" s="10">
        <f t="shared" si="143"/>
        <v>0</v>
      </c>
      <c r="N218" s="11">
        <f t="shared" si="144"/>
        <v>0</v>
      </c>
      <c r="O218" s="12">
        <f t="shared" si="145"/>
        <v>0</v>
      </c>
      <c r="P218" s="358" t="e">
        <f t="shared" si="148"/>
        <v>#DIV/0!</v>
      </c>
      <c r="Q218" s="144"/>
      <c r="R218" s="131" t="str">
        <f t="shared" si="149"/>
        <v>OK</v>
      </c>
      <c r="S218" s="407" t="str">
        <f t="shared" si="150"/>
        <v>OK</v>
      </c>
      <c r="T218" s="409">
        <f t="shared" si="146"/>
        <v>0</v>
      </c>
      <c r="U218" s="409">
        <f t="shared" si="147"/>
        <v>0</v>
      </c>
    </row>
    <row r="219" spans="1:21" s="214" customFormat="1" x14ac:dyDescent="0.25">
      <c r="A219" s="210"/>
      <c r="B219" s="211" t="s">
        <v>385</v>
      </c>
      <c r="C219" s="211"/>
      <c r="D219" s="211"/>
      <c r="E219" s="212"/>
      <c r="F219" s="29"/>
      <c r="G219" s="30"/>
      <c r="H219" s="23">
        <f t="shared" ref="H219:P219" si="154">SUM(H203:H218)</f>
        <v>0</v>
      </c>
      <c r="I219" s="25">
        <f t="shared" si="154"/>
        <v>0</v>
      </c>
      <c r="J219" s="23">
        <f t="shared" si="154"/>
        <v>0</v>
      </c>
      <c r="K219" s="24">
        <f t="shared" si="154"/>
        <v>0</v>
      </c>
      <c r="L219" s="25">
        <f t="shared" si="154"/>
        <v>0</v>
      </c>
      <c r="M219" s="23">
        <f t="shared" si="154"/>
        <v>0</v>
      </c>
      <c r="N219" s="23">
        <f t="shared" si="154"/>
        <v>0</v>
      </c>
      <c r="O219" s="130">
        <f t="shared" si="154"/>
        <v>0</v>
      </c>
      <c r="P219" s="359" t="e">
        <f t="shared" si="154"/>
        <v>#DIV/0!</v>
      </c>
      <c r="Q219" s="213"/>
      <c r="R219" s="132"/>
      <c r="S219" s="406"/>
      <c r="T219" s="414"/>
      <c r="U219" s="414"/>
    </row>
    <row r="220" spans="1:21" s="1" customFormat="1" ht="9" customHeight="1" x14ac:dyDescent="0.25">
      <c r="A220" s="196"/>
      <c r="B220" s="153"/>
      <c r="C220" s="223"/>
      <c r="D220" s="223"/>
      <c r="E220" s="224"/>
      <c r="F220" s="225"/>
      <c r="G220" s="226"/>
      <c r="H220" s="206"/>
      <c r="I220" s="227"/>
      <c r="J220" s="228"/>
      <c r="K220" s="229"/>
      <c r="L220" s="230"/>
      <c r="M220" s="231"/>
      <c r="N220" s="232"/>
      <c r="O220" s="232"/>
      <c r="P220" s="358"/>
      <c r="Q220" s="147"/>
      <c r="R220" s="132"/>
      <c r="S220" s="406"/>
      <c r="T220" s="413"/>
      <c r="U220" s="413"/>
    </row>
    <row r="221" spans="1:21" s="1" customFormat="1" ht="16.5" thickBot="1" x14ac:dyDescent="0.3">
      <c r="A221" s="233"/>
      <c r="B221" s="234" t="s">
        <v>44</v>
      </c>
      <c r="C221" s="235"/>
      <c r="D221" s="235"/>
      <c r="E221" s="236"/>
      <c r="F221" s="135"/>
      <c r="G221" s="136"/>
      <c r="H221" s="237">
        <f>SUM(H134,H151,H168,H185,H202,H219)</f>
        <v>0</v>
      </c>
      <c r="I221" s="237">
        <f t="shared" ref="I221:O221" si="155">SUM(I134,I151,I168,I185,I202,I219)</f>
        <v>0</v>
      </c>
      <c r="J221" s="237">
        <f t="shared" si="155"/>
        <v>0</v>
      </c>
      <c r="K221" s="238">
        <f t="shared" si="155"/>
        <v>0</v>
      </c>
      <c r="L221" s="239">
        <f t="shared" si="155"/>
        <v>0</v>
      </c>
      <c r="M221" s="237">
        <f t="shared" si="155"/>
        <v>0</v>
      </c>
      <c r="N221" s="237">
        <f t="shared" si="155"/>
        <v>0</v>
      </c>
      <c r="O221" s="237">
        <f t="shared" si="155"/>
        <v>0</v>
      </c>
      <c r="P221" s="361"/>
      <c r="Q221" s="240"/>
      <c r="R221" s="132" t="str">
        <f t="shared" si="149"/>
        <v>OK</v>
      </c>
      <c r="S221" s="406" t="str">
        <f t="shared" si="150"/>
        <v>OK</v>
      </c>
      <c r="T221" s="414">
        <f>H221-(SUM(I221,J221,K221))</f>
        <v>0</v>
      </c>
      <c r="U221" s="414">
        <f>L221-(SUM(M221,N221,O221))</f>
        <v>0</v>
      </c>
    </row>
    <row r="222" spans="1:21" s="1" customFormat="1" x14ac:dyDescent="0.25">
      <c r="A222" s="196"/>
      <c r="B222" s="160" t="s">
        <v>45</v>
      </c>
      <c r="C222" s="197"/>
      <c r="D222" s="197"/>
      <c r="E222" s="197"/>
      <c r="F222" s="197"/>
      <c r="G222" s="197"/>
      <c r="H222" s="241"/>
      <c r="I222" s="190"/>
      <c r="J222" s="190"/>
      <c r="K222" s="115"/>
      <c r="L222" s="8"/>
      <c r="M222" s="116"/>
      <c r="N222" s="116"/>
      <c r="O222" s="116"/>
      <c r="P222" s="358"/>
      <c r="Q222" s="116"/>
      <c r="R222" s="131"/>
      <c r="S222" s="407"/>
      <c r="T222" s="410"/>
      <c r="U222" s="410"/>
    </row>
    <row r="223" spans="1:21" s="1" customFormat="1" x14ac:dyDescent="0.25">
      <c r="A223" s="196" t="s">
        <v>312</v>
      </c>
      <c r="B223" s="160" t="s">
        <v>46</v>
      </c>
      <c r="C223" s="139"/>
      <c r="D223" s="139"/>
      <c r="E223" s="242"/>
      <c r="F223" s="113"/>
      <c r="G223" s="114"/>
      <c r="H223" s="121"/>
      <c r="I223" s="243"/>
      <c r="J223" s="243"/>
      <c r="K223" s="244"/>
      <c r="L223" s="8"/>
      <c r="M223" s="116"/>
      <c r="N223" s="116"/>
      <c r="O223" s="116"/>
      <c r="P223" s="362"/>
      <c r="Q223" s="116"/>
      <c r="R223" s="131"/>
      <c r="S223" s="407"/>
      <c r="T223" s="410"/>
      <c r="U223" s="410"/>
    </row>
    <row r="224" spans="1:21" s="1" customFormat="1" x14ac:dyDescent="0.25">
      <c r="A224" s="198" t="s">
        <v>47</v>
      </c>
      <c r="B224" s="151"/>
      <c r="C224" s="199"/>
      <c r="D224" s="199"/>
      <c r="E224" s="200"/>
      <c r="F224" s="4"/>
      <c r="G224" s="7"/>
      <c r="H224" s="2">
        <f t="shared" ref="H224:H238" si="156">D224*E224*F224*G224</f>
        <v>0</v>
      </c>
      <c r="I224" s="201"/>
      <c r="J224" s="202"/>
      <c r="K224" s="203"/>
      <c r="L224" s="9">
        <f t="shared" ref="L224:L238" si="157">H224/$K$6</f>
        <v>0</v>
      </c>
      <c r="M224" s="10">
        <f t="shared" ref="M224:M238" si="158">I224/$K$6</f>
        <v>0</v>
      </c>
      <c r="N224" s="11">
        <f t="shared" ref="N224:N238" si="159">J224/$K$6</f>
        <v>0</v>
      </c>
      <c r="O224" s="12">
        <f t="shared" ref="O224:O238" si="160">K224/$K$6</f>
        <v>0</v>
      </c>
      <c r="P224" s="365" t="e">
        <f>L224/$L$239</f>
        <v>#DIV/0!</v>
      </c>
      <c r="Q224" s="144"/>
      <c r="R224" s="131" t="str">
        <f t="shared" si="149"/>
        <v>OK</v>
      </c>
      <c r="S224" s="407" t="str">
        <f t="shared" si="150"/>
        <v>OK</v>
      </c>
      <c r="T224" s="409">
        <f t="shared" ref="T224:T238" si="161">H224-(SUM(I224,J224,K224))</f>
        <v>0</v>
      </c>
      <c r="U224" s="409">
        <f t="shared" ref="U224:U238" si="162">L224-(SUM(M224,N224,O224))</f>
        <v>0</v>
      </c>
    </row>
    <row r="225" spans="1:21" s="1" customFormat="1" x14ac:dyDescent="0.25">
      <c r="A225" s="198" t="s">
        <v>48</v>
      </c>
      <c r="B225" s="151"/>
      <c r="C225" s="199"/>
      <c r="D225" s="199"/>
      <c r="E225" s="200"/>
      <c r="F225" s="4"/>
      <c r="G225" s="7"/>
      <c r="H225" s="3">
        <f t="shared" si="156"/>
        <v>0</v>
      </c>
      <c r="I225" s="201"/>
      <c r="J225" s="202"/>
      <c r="K225" s="203"/>
      <c r="L225" s="9">
        <f t="shared" si="157"/>
        <v>0</v>
      </c>
      <c r="M225" s="10">
        <f t="shared" si="158"/>
        <v>0</v>
      </c>
      <c r="N225" s="11">
        <f t="shared" si="159"/>
        <v>0</v>
      </c>
      <c r="O225" s="12">
        <f t="shared" si="160"/>
        <v>0</v>
      </c>
      <c r="P225" s="365" t="e">
        <f t="shared" ref="P225:P238" si="163">L225/$L$239</f>
        <v>#DIV/0!</v>
      </c>
      <c r="Q225" s="144"/>
      <c r="R225" s="131" t="str">
        <f t="shared" si="149"/>
        <v>OK</v>
      </c>
      <c r="S225" s="407" t="str">
        <f t="shared" si="150"/>
        <v>OK</v>
      </c>
      <c r="T225" s="409">
        <f t="shared" si="161"/>
        <v>0</v>
      </c>
      <c r="U225" s="409">
        <f t="shared" si="162"/>
        <v>0</v>
      </c>
    </row>
    <row r="226" spans="1:21" s="1" customFormat="1" x14ac:dyDescent="0.25">
      <c r="A226" s="198" t="s">
        <v>49</v>
      </c>
      <c r="B226" s="151"/>
      <c r="C226" s="199"/>
      <c r="D226" s="199"/>
      <c r="E226" s="200"/>
      <c r="F226" s="4"/>
      <c r="G226" s="7"/>
      <c r="H226" s="3">
        <f t="shared" si="156"/>
        <v>0</v>
      </c>
      <c r="I226" s="201"/>
      <c r="J226" s="202"/>
      <c r="K226" s="203"/>
      <c r="L226" s="9">
        <f t="shared" si="157"/>
        <v>0</v>
      </c>
      <c r="M226" s="10">
        <f t="shared" si="158"/>
        <v>0</v>
      </c>
      <c r="N226" s="11">
        <f t="shared" si="159"/>
        <v>0</v>
      </c>
      <c r="O226" s="12">
        <f t="shared" si="160"/>
        <v>0</v>
      </c>
      <c r="P226" s="365" t="e">
        <f t="shared" si="163"/>
        <v>#DIV/0!</v>
      </c>
      <c r="Q226" s="144"/>
      <c r="R226" s="131" t="str">
        <f t="shared" si="149"/>
        <v>OK</v>
      </c>
      <c r="S226" s="407" t="str">
        <f t="shared" si="150"/>
        <v>OK</v>
      </c>
      <c r="T226" s="409">
        <f t="shared" si="161"/>
        <v>0</v>
      </c>
      <c r="U226" s="409">
        <f t="shared" si="162"/>
        <v>0</v>
      </c>
    </row>
    <row r="227" spans="1:21" s="1" customFormat="1" x14ac:dyDescent="0.25">
      <c r="A227" s="198" t="s">
        <v>50</v>
      </c>
      <c r="B227" s="151"/>
      <c r="C227" s="199"/>
      <c r="D227" s="199"/>
      <c r="E227" s="200"/>
      <c r="F227" s="4"/>
      <c r="G227" s="7"/>
      <c r="H227" s="3">
        <f t="shared" si="156"/>
        <v>0</v>
      </c>
      <c r="I227" s="201"/>
      <c r="J227" s="202"/>
      <c r="K227" s="203"/>
      <c r="L227" s="9">
        <f t="shared" si="157"/>
        <v>0</v>
      </c>
      <c r="M227" s="10">
        <f t="shared" si="158"/>
        <v>0</v>
      </c>
      <c r="N227" s="11">
        <f t="shared" si="159"/>
        <v>0</v>
      </c>
      <c r="O227" s="12">
        <f t="shared" si="160"/>
        <v>0</v>
      </c>
      <c r="P227" s="365" t="e">
        <f t="shared" si="163"/>
        <v>#DIV/0!</v>
      </c>
      <c r="Q227" s="144"/>
      <c r="R227" s="131" t="str">
        <f t="shared" si="149"/>
        <v>OK</v>
      </c>
      <c r="S227" s="407" t="str">
        <f t="shared" si="150"/>
        <v>OK</v>
      </c>
      <c r="T227" s="409">
        <f t="shared" si="161"/>
        <v>0</v>
      </c>
      <c r="U227" s="409">
        <f t="shared" si="162"/>
        <v>0</v>
      </c>
    </row>
    <row r="228" spans="1:21" s="1" customFormat="1" x14ac:dyDescent="0.25">
      <c r="A228" s="198" t="s">
        <v>51</v>
      </c>
      <c r="B228" s="151"/>
      <c r="C228" s="199"/>
      <c r="D228" s="199"/>
      <c r="E228" s="200"/>
      <c r="F228" s="4"/>
      <c r="G228" s="7"/>
      <c r="H228" s="3">
        <f t="shared" si="156"/>
        <v>0</v>
      </c>
      <c r="I228" s="201"/>
      <c r="J228" s="202"/>
      <c r="K228" s="203"/>
      <c r="L228" s="9">
        <f t="shared" si="157"/>
        <v>0</v>
      </c>
      <c r="M228" s="10">
        <f t="shared" si="158"/>
        <v>0</v>
      </c>
      <c r="N228" s="11">
        <f t="shared" si="159"/>
        <v>0</v>
      </c>
      <c r="O228" s="12">
        <f t="shared" si="160"/>
        <v>0</v>
      </c>
      <c r="P228" s="365" t="e">
        <f t="shared" si="163"/>
        <v>#DIV/0!</v>
      </c>
      <c r="Q228" s="144"/>
      <c r="R228" s="131" t="str">
        <f t="shared" si="149"/>
        <v>OK</v>
      </c>
      <c r="S228" s="407" t="str">
        <f t="shared" si="150"/>
        <v>OK</v>
      </c>
      <c r="T228" s="409">
        <f t="shared" si="161"/>
        <v>0</v>
      </c>
      <c r="U228" s="409">
        <f t="shared" si="162"/>
        <v>0</v>
      </c>
    </row>
    <row r="229" spans="1:21" s="1" customFormat="1" x14ac:dyDescent="0.25">
      <c r="A229" s="198" t="s">
        <v>52</v>
      </c>
      <c r="B229" s="151"/>
      <c r="C229" s="199"/>
      <c r="D229" s="199"/>
      <c r="E229" s="200"/>
      <c r="F229" s="4"/>
      <c r="G229" s="7"/>
      <c r="H229" s="3">
        <f t="shared" si="156"/>
        <v>0</v>
      </c>
      <c r="I229" s="201"/>
      <c r="J229" s="202"/>
      <c r="K229" s="203"/>
      <c r="L229" s="9">
        <f t="shared" si="157"/>
        <v>0</v>
      </c>
      <c r="M229" s="10">
        <f t="shared" si="158"/>
        <v>0</v>
      </c>
      <c r="N229" s="11">
        <f t="shared" si="159"/>
        <v>0</v>
      </c>
      <c r="O229" s="12">
        <f t="shared" si="160"/>
        <v>0</v>
      </c>
      <c r="P229" s="365" t="e">
        <f t="shared" si="163"/>
        <v>#DIV/0!</v>
      </c>
      <c r="Q229" s="144"/>
      <c r="R229" s="131" t="str">
        <f t="shared" si="149"/>
        <v>OK</v>
      </c>
      <c r="S229" s="407" t="str">
        <f t="shared" si="150"/>
        <v>OK</v>
      </c>
      <c r="T229" s="409">
        <f t="shared" si="161"/>
        <v>0</v>
      </c>
      <c r="U229" s="409">
        <f t="shared" si="162"/>
        <v>0</v>
      </c>
    </row>
    <row r="230" spans="1:21" s="1" customFormat="1" x14ac:dyDescent="0.25">
      <c r="A230" s="198" t="s">
        <v>53</v>
      </c>
      <c r="B230" s="151"/>
      <c r="C230" s="199"/>
      <c r="D230" s="199"/>
      <c r="E230" s="200"/>
      <c r="F230" s="4"/>
      <c r="G230" s="7"/>
      <c r="H230" s="3">
        <f t="shared" si="156"/>
        <v>0</v>
      </c>
      <c r="I230" s="201"/>
      <c r="J230" s="202"/>
      <c r="K230" s="203"/>
      <c r="L230" s="9">
        <f t="shared" si="157"/>
        <v>0</v>
      </c>
      <c r="M230" s="10">
        <f t="shared" si="158"/>
        <v>0</v>
      </c>
      <c r="N230" s="11">
        <f t="shared" si="159"/>
        <v>0</v>
      </c>
      <c r="O230" s="12">
        <f t="shared" si="160"/>
        <v>0</v>
      </c>
      <c r="P230" s="365" t="e">
        <f t="shared" si="163"/>
        <v>#DIV/0!</v>
      </c>
      <c r="Q230" s="144"/>
      <c r="R230" s="131" t="str">
        <f t="shared" si="149"/>
        <v>OK</v>
      </c>
      <c r="S230" s="407" t="str">
        <f t="shared" si="150"/>
        <v>OK</v>
      </c>
      <c r="T230" s="409">
        <f t="shared" si="161"/>
        <v>0</v>
      </c>
      <c r="U230" s="409">
        <f t="shared" si="162"/>
        <v>0</v>
      </c>
    </row>
    <row r="231" spans="1:21" s="1" customFormat="1" x14ac:dyDescent="0.25">
      <c r="A231" s="198" t="s">
        <v>54</v>
      </c>
      <c r="B231" s="151"/>
      <c r="C231" s="199"/>
      <c r="D231" s="199"/>
      <c r="E231" s="200"/>
      <c r="F231" s="4"/>
      <c r="G231" s="7"/>
      <c r="H231" s="3">
        <f t="shared" si="156"/>
        <v>0</v>
      </c>
      <c r="I231" s="201"/>
      <c r="J231" s="202"/>
      <c r="K231" s="203"/>
      <c r="L231" s="9">
        <f t="shared" si="157"/>
        <v>0</v>
      </c>
      <c r="M231" s="10">
        <f t="shared" si="158"/>
        <v>0</v>
      </c>
      <c r="N231" s="11">
        <f t="shared" si="159"/>
        <v>0</v>
      </c>
      <c r="O231" s="12">
        <f t="shared" si="160"/>
        <v>0</v>
      </c>
      <c r="P231" s="365" t="e">
        <f t="shared" si="163"/>
        <v>#DIV/0!</v>
      </c>
      <c r="Q231" s="144"/>
      <c r="R231" s="131" t="str">
        <f t="shared" si="149"/>
        <v>OK</v>
      </c>
      <c r="S231" s="407" t="str">
        <f t="shared" si="150"/>
        <v>OK</v>
      </c>
      <c r="T231" s="409">
        <f t="shared" si="161"/>
        <v>0</v>
      </c>
      <c r="U231" s="409">
        <f t="shared" si="162"/>
        <v>0</v>
      </c>
    </row>
    <row r="232" spans="1:21" s="1" customFormat="1" x14ac:dyDescent="0.25">
      <c r="A232" s="198" t="s">
        <v>55</v>
      </c>
      <c r="B232" s="151"/>
      <c r="C232" s="199"/>
      <c r="D232" s="199"/>
      <c r="E232" s="200"/>
      <c r="F232" s="4"/>
      <c r="G232" s="7"/>
      <c r="H232" s="3">
        <f t="shared" si="156"/>
        <v>0</v>
      </c>
      <c r="I232" s="201"/>
      <c r="J232" s="202"/>
      <c r="K232" s="203"/>
      <c r="L232" s="9">
        <f t="shared" si="157"/>
        <v>0</v>
      </c>
      <c r="M232" s="10">
        <f t="shared" si="158"/>
        <v>0</v>
      </c>
      <c r="N232" s="11">
        <f t="shared" si="159"/>
        <v>0</v>
      </c>
      <c r="O232" s="12">
        <f t="shared" si="160"/>
        <v>0</v>
      </c>
      <c r="P232" s="365" t="e">
        <f t="shared" si="163"/>
        <v>#DIV/0!</v>
      </c>
      <c r="Q232" s="144"/>
      <c r="R232" s="131" t="str">
        <f t="shared" si="149"/>
        <v>OK</v>
      </c>
      <c r="S232" s="407" t="str">
        <f t="shared" si="150"/>
        <v>OK</v>
      </c>
      <c r="T232" s="409">
        <f t="shared" si="161"/>
        <v>0</v>
      </c>
      <c r="U232" s="409">
        <f t="shared" si="162"/>
        <v>0</v>
      </c>
    </row>
    <row r="233" spans="1:21" s="1" customFormat="1" x14ac:dyDescent="0.25">
      <c r="A233" s="198" t="s">
        <v>56</v>
      </c>
      <c r="B233" s="151"/>
      <c r="C233" s="199"/>
      <c r="D233" s="199"/>
      <c r="E233" s="200"/>
      <c r="F233" s="4"/>
      <c r="G233" s="7"/>
      <c r="H233" s="3">
        <f t="shared" ref="H233:H237" si="164">D233*E233*F233*G233</f>
        <v>0</v>
      </c>
      <c r="I233" s="201"/>
      <c r="J233" s="202"/>
      <c r="K233" s="203"/>
      <c r="L233" s="9">
        <f t="shared" si="157"/>
        <v>0</v>
      </c>
      <c r="M233" s="10">
        <f t="shared" si="158"/>
        <v>0</v>
      </c>
      <c r="N233" s="11">
        <f t="shared" si="159"/>
        <v>0</v>
      </c>
      <c r="O233" s="12">
        <f t="shared" si="160"/>
        <v>0</v>
      </c>
      <c r="P233" s="365" t="e">
        <f t="shared" si="163"/>
        <v>#DIV/0!</v>
      </c>
      <c r="Q233" s="144"/>
      <c r="R233" s="131" t="str">
        <f t="shared" si="149"/>
        <v>OK</v>
      </c>
      <c r="S233" s="407" t="str">
        <f t="shared" si="150"/>
        <v>OK</v>
      </c>
      <c r="T233" s="409">
        <f t="shared" ref="T233:T237" si="165">H233-(SUM(I233,J233,K233))</f>
        <v>0</v>
      </c>
      <c r="U233" s="409">
        <f t="shared" ref="U233:U237" si="166">L233-(SUM(M233,N233,O233))</f>
        <v>0</v>
      </c>
    </row>
    <row r="234" spans="1:21" s="1" customFormat="1" x14ac:dyDescent="0.25">
      <c r="A234" s="198" t="s">
        <v>467</v>
      </c>
      <c r="B234" s="151"/>
      <c r="C234" s="199"/>
      <c r="D234" s="199"/>
      <c r="E234" s="200"/>
      <c r="F234" s="4"/>
      <c r="G234" s="7"/>
      <c r="H234" s="3">
        <f t="shared" si="164"/>
        <v>0</v>
      </c>
      <c r="I234" s="201"/>
      <c r="J234" s="202"/>
      <c r="K234" s="203"/>
      <c r="L234" s="9">
        <f t="shared" si="157"/>
        <v>0</v>
      </c>
      <c r="M234" s="10">
        <f t="shared" si="158"/>
        <v>0</v>
      </c>
      <c r="N234" s="11">
        <f t="shared" si="159"/>
        <v>0</v>
      </c>
      <c r="O234" s="12">
        <f t="shared" si="160"/>
        <v>0</v>
      </c>
      <c r="P234" s="365" t="e">
        <f t="shared" si="163"/>
        <v>#DIV/0!</v>
      </c>
      <c r="Q234" s="144"/>
      <c r="R234" s="131" t="str">
        <f t="shared" si="149"/>
        <v>OK</v>
      </c>
      <c r="S234" s="407" t="str">
        <f t="shared" si="150"/>
        <v>OK</v>
      </c>
      <c r="T234" s="409">
        <f t="shared" si="165"/>
        <v>0</v>
      </c>
      <c r="U234" s="409">
        <f t="shared" si="166"/>
        <v>0</v>
      </c>
    </row>
    <row r="235" spans="1:21" s="1" customFormat="1" x14ac:dyDescent="0.25">
      <c r="A235" s="198" t="s">
        <v>468</v>
      </c>
      <c r="B235" s="151"/>
      <c r="C235" s="199"/>
      <c r="D235" s="199"/>
      <c r="E235" s="200"/>
      <c r="F235" s="4"/>
      <c r="G235" s="7"/>
      <c r="H235" s="3">
        <f t="shared" si="164"/>
        <v>0</v>
      </c>
      <c r="I235" s="201"/>
      <c r="J235" s="202"/>
      <c r="K235" s="203"/>
      <c r="L235" s="9">
        <f t="shared" si="157"/>
        <v>0</v>
      </c>
      <c r="M235" s="10">
        <f t="shared" si="158"/>
        <v>0</v>
      </c>
      <c r="N235" s="11">
        <f t="shared" si="159"/>
        <v>0</v>
      </c>
      <c r="O235" s="12">
        <f t="shared" si="160"/>
        <v>0</v>
      </c>
      <c r="P235" s="365" t="e">
        <f t="shared" si="163"/>
        <v>#DIV/0!</v>
      </c>
      <c r="Q235" s="144"/>
      <c r="R235" s="131" t="str">
        <f t="shared" si="149"/>
        <v>OK</v>
      </c>
      <c r="S235" s="407" t="str">
        <f t="shared" si="150"/>
        <v>OK</v>
      </c>
      <c r="T235" s="409">
        <f t="shared" si="165"/>
        <v>0</v>
      </c>
      <c r="U235" s="409">
        <f t="shared" si="166"/>
        <v>0</v>
      </c>
    </row>
    <row r="236" spans="1:21" s="1" customFormat="1" x14ac:dyDescent="0.25">
      <c r="A236" s="198" t="s">
        <v>469</v>
      </c>
      <c r="B236" s="151"/>
      <c r="C236" s="199"/>
      <c r="D236" s="199"/>
      <c r="E236" s="200"/>
      <c r="F236" s="4"/>
      <c r="G236" s="7"/>
      <c r="H236" s="3">
        <f t="shared" si="164"/>
        <v>0</v>
      </c>
      <c r="I236" s="201"/>
      <c r="J236" s="202"/>
      <c r="K236" s="203"/>
      <c r="L236" s="9">
        <f t="shared" si="157"/>
        <v>0</v>
      </c>
      <c r="M236" s="10">
        <f t="shared" si="158"/>
        <v>0</v>
      </c>
      <c r="N236" s="11">
        <f t="shared" si="159"/>
        <v>0</v>
      </c>
      <c r="O236" s="12">
        <f t="shared" si="160"/>
        <v>0</v>
      </c>
      <c r="P236" s="365" t="e">
        <f t="shared" si="163"/>
        <v>#DIV/0!</v>
      </c>
      <c r="Q236" s="144"/>
      <c r="R236" s="131" t="str">
        <f t="shared" si="149"/>
        <v>OK</v>
      </c>
      <c r="S236" s="407" t="str">
        <f t="shared" si="150"/>
        <v>OK</v>
      </c>
      <c r="T236" s="409">
        <f t="shared" si="165"/>
        <v>0</v>
      </c>
      <c r="U236" s="409">
        <f t="shared" si="166"/>
        <v>0</v>
      </c>
    </row>
    <row r="237" spans="1:21" s="1" customFormat="1" x14ac:dyDescent="0.25">
      <c r="A237" s="198" t="s">
        <v>470</v>
      </c>
      <c r="B237" s="151"/>
      <c r="C237" s="199"/>
      <c r="D237" s="199"/>
      <c r="E237" s="200"/>
      <c r="F237" s="4"/>
      <c r="G237" s="7"/>
      <c r="H237" s="3">
        <f t="shared" si="164"/>
        <v>0</v>
      </c>
      <c r="I237" s="201"/>
      <c r="J237" s="202"/>
      <c r="K237" s="203"/>
      <c r="L237" s="9">
        <f t="shared" si="157"/>
        <v>0</v>
      </c>
      <c r="M237" s="10">
        <f t="shared" si="158"/>
        <v>0</v>
      </c>
      <c r="N237" s="11">
        <f t="shared" si="159"/>
        <v>0</v>
      </c>
      <c r="O237" s="12">
        <f t="shared" si="160"/>
        <v>0</v>
      </c>
      <c r="P237" s="365" t="e">
        <f t="shared" si="163"/>
        <v>#DIV/0!</v>
      </c>
      <c r="Q237" s="144"/>
      <c r="R237" s="131" t="str">
        <f t="shared" si="149"/>
        <v>OK</v>
      </c>
      <c r="S237" s="407" t="str">
        <f t="shared" si="150"/>
        <v>OK</v>
      </c>
      <c r="T237" s="409">
        <f t="shared" si="165"/>
        <v>0</v>
      </c>
      <c r="U237" s="409">
        <f t="shared" si="166"/>
        <v>0</v>
      </c>
    </row>
    <row r="238" spans="1:21" s="1" customFormat="1" x14ac:dyDescent="0.25">
      <c r="A238" s="198" t="s">
        <v>471</v>
      </c>
      <c r="B238" s="151"/>
      <c r="C238" s="199"/>
      <c r="D238" s="199"/>
      <c r="E238" s="200"/>
      <c r="F238" s="4"/>
      <c r="G238" s="7"/>
      <c r="H238" s="3">
        <f t="shared" si="156"/>
        <v>0</v>
      </c>
      <c r="I238" s="201"/>
      <c r="J238" s="202"/>
      <c r="K238" s="203"/>
      <c r="L238" s="9">
        <f t="shared" si="157"/>
        <v>0</v>
      </c>
      <c r="M238" s="10">
        <f t="shared" si="158"/>
        <v>0</v>
      </c>
      <c r="N238" s="11">
        <f t="shared" si="159"/>
        <v>0</v>
      </c>
      <c r="O238" s="12">
        <f t="shared" si="160"/>
        <v>0</v>
      </c>
      <c r="P238" s="358" t="e">
        <f t="shared" si="163"/>
        <v>#DIV/0!</v>
      </c>
      <c r="Q238" s="144"/>
      <c r="R238" s="131" t="str">
        <f t="shared" si="149"/>
        <v>OK</v>
      </c>
      <c r="S238" s="407" t="str">
        <f t="shared" si="150"/>
        <v>OK</v>
      </c>
      <c r="T238" s="409">
        <f t="shared" si="161"/>
        <v>0</v>
      </c>
      <c r="U238" s="409">
        <f t="shared" si="162"/>
        <v>0</v>
      </c>
    </row>
    <row r="239" spans="1:21" s="214" customFormat="1" x14ac:dyDescent="0.25">
      <c r="A239" s="210"/>
      <c r="B239" s="211" t="s">
        <v>386</v>
      </c>
      <c r="C239" s="211"/>
      <c r="D239" s="211"/>
      <c r="E239" s="212"/>
      <c r="F239" s="29"/>
      <c r="G239" s="30"/>
      <c r="H239" s="23">
        <f t="shared" ref="H239:P239" si="167">SUM(H224:H238)</f>
        <v>0</v>
      </c>
      <c r="I239" s="25">
        <f t="shared" si="167"/>
        <v>0</v>
      </c>
      <c r="J239" s="23">
        <f t="shared" si="167"/>
        <v>0</v>
      </c>
      <c r="K239" s="24">
        <f t="shared" si="167"/>
        <v>0</v>
      </c>
      <c r="L239" s="25">
        <f t="shared" si="167"/>
        <v>0</v>
      </c>
      <c r="M239" s="23">
        <f t="shared" si="167"/>
        <v>0</v>
      </c>
      <c r="N239" s="23">
        <f t="shared" si="167"/>
        <v>0</v>
      </c>
      <c r="O239" s="130">
        <f t="shared" si="167"/>
        <v>0</v>
      </c>
      <c r="P239" s="359" t="e">
        <f t="shared" si="167"/>
        <v>#DIV/0!</v>
      </c>
      <c r="Q239" s="213"/>
      <c r="R239" s="132"/>
      <c r="S239" s="406"/>
      <c r="T239" s="414"/>
      <c r="U239" s="414"/>
    </row>
    <row r="240" spans="1:21" s="1" customFormat="1" x14ac:dyDescent="0.25">
      <c r="A240" s="196" t="s">
        <v>311</v>
      </c>
      <c r="B240" s="160" t="s">
        <v>57</v>
      </c>
      <c r="C240" s="215"/>
      <c r="D240" s="215"/>
      <c r="E240" s="216"/>
      <c r="F240" s="161"/>
      <c r="G240" s="162"/>
      <c r="H240" s="163"/>
      <c r="I240" s="217"/>
      <c r="J240" s="217"/>
      <c r="K240" s="218"/>
      <c r="L240" s="126"/>
      <c r="M240" s="118"/>
      <c r="N240" s="118"/>
      <c r="O240" s="118"/>
      <c r="P240" s="360"/>
      <c r="Q240" s="118"/>
      <c r="R240" s="131"/>
      <c r="S240" s="407"/>
      <c r="T240" s="410"/>
      <c r="U240" s="410"/>
    </row>
    <row r="241" spans="1:21" s="1" customFormat="1" x14ac:dyDescent="0.25">
      <c r="A241" s="198" t="s">
        <v>58</v>
      </c>
      <c r="B241" s="151"/>
      <c r="C241" s="199"/>
      <c r="D241" s="199"/>
      <c r="E241" s="200"/>
      <c r="F241" s="4"/>
      <c r="G241" s="7"/>
      <c r="H241" s="219">
        <f t="shared" ref="H241:H249" si="168">D241*E241*F241*G241</f>
        <v>0</v>
      </c>
      <c r="I241" s="201"/>
      <c r="J241" s="202"/>
      <c r="K241" s="203"/>
      <c r="L241" s="9">
        <f t="shared" ref="L241:L255" si="169">H241/$K$6</f>
        <v>0</v>
      </c>
      <c r="M241" s="10">
        <f t="shared" ref="M241:M255" si="170">I241/$K$6</f>
        <v>0</v>
      </c>
      <c r="N241" s="11">
        <f t="shared" ref="N241:N255" si="171">J241/$K$6</f>
        <v>0</v>
      </c>
      <c r="O241" s="12">
        <f t="shared" ref="O241:O255" si="172">K241/$K$6</f>
        <v>0</v>
      </c>
      <c r="P241" s="365" t="e">
        <f>L241/$L$256</f>
        <v>#DIV/0!</v>
      </c>
      <c r="Q241" s="144"/>
      <c r="R241" s="131" t="str">
        <f t="shared" si="149"/>
        <v>OK</v>
      </c>
      <c r="S241" s="407" t="str">
        <f t="shared" si="150"/>
        <v>OK</v>
      </c>
      <c r="T241" s="409">
        <f t="shared" ref="T241:T249" si="173">H241-(SUM(I241,J241,K241))</f>
        <v>0</v>
      </c>
      <c r="U241" s="409">
        <f t="shared" ref="U241:U249" si="174">L241-(SUM(M241,N241,O241))</f>
        <v>0</v>
      </c>
    </row>
    <row r="242" spans="1:21" s="1" customFormat="1" x14ac:dyDescent="0.25">
      <c r="A242" s="198" t="s">
        <v>59</v>
      </c>
      <c r="B242" s="151"/>
      <c r="C242" s="199"/>
      <c r="D242" s="199"/>
      <c r="E242" s="200"/>
      <c r="F242" s="4"/>
      <c r="G242" s="7"/>
      <c r="H242" s="3">
        <f t="shared" si="168"/>
        <v>0</v>
      </c>
      <c r="I242" s="201"/>
      <c r="J242" s="202"/>
      <c r="K242" s="203"/>
      <c r="L242" s="9">
        <f t="shared" si="169"/>
        <v>0</v>
      </c>
      <c r="M242" s="10">
        <f t="shared" si="170"/>
        <v>0</v>
      </c>
      <c r="N242" s="11">
        <f t="shared" si="171"/>
        <v>0</v>
      </c>
      <c r="O242" s="12">
        <f t="shared" si="172"/>
        <v>0</v>
      </c>
      <c r="P242" s="365" t="e">
        <f t="shared" ref="P242:P255" si="175">L242/$L$256</f>
        <v>#DIV/0!</v>
      </c>
      <c r="Q242" s="144"/>
      <c r="R242" s="131" t="str">
        <f t="shared" si="149"/>
        <v>OK</v>
      </c>
      <c r="S242" s="407" t="str">
        <f t="shared" si="150"/>
        <v>OK</v>
      </c>
      <c r="T242" s="409">
        <f t="shared" si="173"/>
        <v>0</v>
      </c>
      <c r="U242" s="409">
        <f t="shared" si="174"/>
        <v>0</v>
      </c>
    </row>
    <row r="243" spans="1:21" s="1" customFormat="1" x14ac:dyDescent="0.25">
      <c r="A243" s="198" t="s">
        <v>60</v>
      </c>
      <c r="B243" s="151"/>
      <c r="C243" s="199"/>
      <c r="D243" s="199"/>
      <c r="E243" s="200"/>
      <c r="F243" s="4"/>
      <c r="G243" s="7"/>
      <c r="H243" s="3">
        <f t="shared" si="168"/>
        <v>0</v>
      </c>
      <c r="I243" s="201"/>
      <c r="J243" s="202"/>
      <c r="K243" s="203"/>
      <c r="L243" s="9">
        <f t="shared" si="169"/>
        <v>0</v>
      </c>
      <c r="M243" s="10">
        <f t="shared" si="170"/>
        <v>0</v>
      </c>
      <c r="N243" s="11">
        <f t="shared" si="171"/>
        <v>0</v>
      </c>
      <c r="O243" s="12">
        <f t="shared" si="172"/>
        <v>0</v>
      </c>
      <c r="P243" s="365" t="e">
        <f t="shared" si="175"/>
        <v>#DIV/0!</v>
      </c>
      <c r="Q243" s="144"/>
      <c r="R243" s="131" t="str">
        <f t="shared" si="149"/>
        <v>OK</v>
      </c>
      <c r="S243" s="407" t="str">
        <f t="shared" si="150"/>
        <v>OK</v>
      </c>
      <c r="T243" s="409">
        <f t="shared" si="173"/>
        <v>0</v>
      </c>
      <c r="U243" s="409">
        <f t="shared" si="174"/>
        <v>0</v>
      </c>
    </row>
    <row r="244" spans="1:21" s="1" customFormat="1" x14ac:dyDescent="0.25">
      <c r="A244" s="198" t="s">
        <v>61</v>
      </c>
      <c r="B244" s="151"/>
      <c r="C244" s="199"/>
      <c r="D244" s="199"/>
      <c r="E244" s="200"/>
      <c r="F244" s="4"/>
      <c r="G244" s="7"/>
      <c r="H244" s="3">
        <f t="shared" si="168"/>
        <v>0</v>
      </c>
      <c r="I244" s="201"/>
      <c r="J244" s="202"/>
      <c r="K244" s="203"/>
      <c r="L244" s="9">
        <f t="shared" si="169"/>
        <v>0</v>
      </c>
      <c r="M244" s="10">
        <f t="shared" si="170"/>
        <v>0</v>
      </c>
      <c r="N244" s="11">
        <f t="shared" si="171"/>
        <v>0</v>
      </c>
      <c r="O244" s="12">
        <f t="shared" si="172"/>
        <v>0</v>
      </c>
      <c r="P244" s="365" t="e">
        <f t="shared" si="175"/>
        <v>#DIV/0!</v>
      </c>
      <c r="Q244" s="144"/>
      <c r="R244" s="131" t="str">
        <f t="shared" si="149"/>
        <v>OK</v>
      </c>
      <c r="S244" s="407" t="str">
        <f t="shared" si="150"/>
        <v>OK</v>
      </c>
      <c r="T244" s="409">
        <f t="shared" si="173"/>
        <v>0</v>
      </c>
      <c r="U244" s="409">
        <f t="shared" si="174"/>
        <v>0</v>
      </c>
    </row>
    <row r="245" spans="1:21" s="1" customFormat="1" x14ac:dyDescent="0.25">
      <c r="A245" s="198" t="s">
        <v>62</v>
      </c>
      <c r="B245" s="151"/>
      <c r="C245" s="199"/>
      <c r="D245" s="199"/>
      <c r="E245" s="200"/>
      <c r="F245" s="4"/>
      <c r="G245" s="7"/>
      <c r="H245" s="3">
        <f t="shared" si="168"/>
        <v>0</v>
      </c>
      <c r="I245" s="201"/>
      <c r="J245" s="202"/>
      <c r="K245" s="203"/>
      <c r="L245" s="9">
        <f t="shared" si="169"/>
        <v>0</v>
      </c>
      <c r="M245" s="10">
        <f t="shared" si="170"/>
        <v>0</v>
      </c>
      <c r="N245" s="11">
        <f t="shared" si="171"/>
        <v>0</v>
      </c>
      <c r="O245" s="12">
        <f t="shared" si="172"/>
        <v>0</v>
      </c>
      <c r="P245" s="365" t="e">
        <f t="shared" si="175"/>
        <v>#DIV/0!</v>
      </c>
      <c r="Q245" s="144"/>
      <c r="R245" s="131" t="str">
        <f t="shared" si="149"/>
        <v>OK</v>
      </c>
      <c r="S245" s="407" t="str">
        <f t="shared" si="150"/>
        <v>OK</v>
      </c>
      <c r="T245" s="409">
        <f t="shared" si="173"/>
        <v>0</v>
      </c>
      <c r="U245" s="409">
        <f t="shared" si="174"/>
        <v>0</v>
      </c>
    </row>
    <row r="246" spans="1:21" s="1" customFormat="1" x14ac:dyDescent="0.25">
      <c r="A246" s="198" t="s">
        <v>63</v>
      </c>
      <c r="B246" s="151"/>
      <c r="C246" s="199"/>
      <c r="D246" s="199"/>
      <c r="E246" s="200"/>
      <c r="F246" s="4"/>
      <c r="G246" s="7"/>
      <c r="H246" s="3">
        <f t="shared" si="168"/>
        <v>0</v>
      </c>
      <c r="I246" s="201"/>
      <c r="J246" s="202"/>
      <c r="K246" s="203"/>
      <c r="L246" s="9">
        <f t="shared" si="169"/>
        <v>0</v>
      </c>
      <c r="M246" s="10">
        <f t="shared" si="170"/>
        <v>0</v>
      </c>
      <c r="N246" s="11">
        <f t="shared" si="171"/>
        <v>0</v>
      </c>
      <c r="O246" s="12">
        <f t="shared" si="172"/>
        <v>0</v>
      </c>
      <c r="P246" s="365" t="e">
        <f t="shared" si="175"/>
        <v>#DIV/0!</v>
      </c>
      <c r="Q246" s="144"/>
      <c r="R246" s="131" t="str">
        <f t="shared" si="149"/>
        <v>OK</v>
      </c>
      <c r="S246" s="407" t="str">
        <f t="shared" si="150"/>
        <v>OK</v>
      </c>
      <c r="T246" s="409">
        <f t="shared" si="173"/>
        <v>0</v>
      </c>
      <c r="U246" s="409">
        <f t="shared" si="174"/>
        <v>0</v>
      </c>
    </row>
    <row r="247" spans="1:21" s="1" customFormat="1" x14ac:dyDescent="0.25">
      <c r="A247" s="198" t="s">
        <v>64</v>
      </c>
      <c r="B247" s="151"/>
      <c r="C247" s="199"/>
      <c r="D247" s="199"/>
      <c r="E247" s="200"/>
      <c r="F247" s="4"/>
      <c r="G247" s="7"/>
      <c r="H247" s="3">
        <f t="shared" si="168"/>
        <v>0</v>
      </c>
      <c r="I247" s="201"/>
      <c r="J247" s="202"/>
      <c r="K247" s="203"/>
      <c r="L247" s="9">
        <f t="shared" si="169"/>
        <v>0</v>
      </c>
      <c r="M247" s="10">
        <f t="shared" si="170"/>
        <v>0</v>
      </c>
      <c r="N247" s="11">
        <f t="shared" si="171"/>
        <v>0</v>
      </c>
      <c r="O247" s="12">
        <f t="shared" si="172"/>
        <v>0</v>
      </c>
      <c r="P247" s="365" t="e">
        <f t="shared" si="175"/>
        <v>#DIV/0!</v>
      </c>
      <c r="Q247" s="144"/>
      <c r="R247" s="131" t="str">
        <f t="shared" si="149"/>
        <v>OK</v>
      </c>
      <c r="S247" s="407" t="str">
        <f t="shared" si="150"/>
        <v>OK</v>
      </c>
      <c r="T247" s="409">
        <f t="shared" si="173"/>
        <v>0</v>
      </c>
      <c r="U247" s="409">
        <f t="shared" si="174"/>
        <v>0</v>
      </c>
    </row>
    <row r="248" spans="1:21" s="1" customFormat="1" x14ac:dyDescent="0.25">
      <c r="A248" s="198" t="s">
        <v>65</v>
      </c>
      <c r="B248" s="151"/>
      <c r="C248" s="199"/>
      <c r="D248" s="199"/>
      <c r="E248" s="200"/>
      <c r="F248" s="4"/>
      <c r="G248" s="7"/>
      <c r="H248" s="3">
        <f t="shared" si="168"/>
        <v>0</v>
      </c>
      <c r="I248" s="201"/>
      <c r="J248" s="202"/>
      <c r="K248" s="203"/>
      <c r="L248" s="9">
        <f t="shared" si="169"/>
        <v>0</v>
      </c>
      <c r="M248" s="10">
        <f t="shared" si="170"/>
        <v>0</v>
      </c>
      <c r="N248" s="11">
        <f t="shared" si="171"/>
        <v>0</v>
      </c>
      <c r="O248" s="12">
        <f t="shared" si="172"/>
        <v>0</v>
      </c>
      <c r="P248" s="365" t="e">
        <f t="shared" si="175"/>
        <v>#DIV/0!</v>
      </c>
      <c r="Q248" s="144"/>
      <c r="R248" s="131" t="str">
        <f t="shared" si="149"/>
        <v>OK</v>
      </c>
      <c r="S248" s="407" t="str">
        <f t="shared" si="150"/>
        <v>OK</v>
      </c>
      <c r="T248" s="409">
        <f t="shared" si="173"/>
        <v>0</v>
      </c>
      <c r="U248" s="409">
        <f t="shared" si="174"/>
        <v>0</v>
      </c>
    </row>
    <row r="249" spans="1:21" s="1" customFormat="1" x14ac:dyDescent="0.25">
      <c r="A249" s="198" t="s">
        <v>66</v>
      </c>
      <c r="B249" s="151"/>
      <c r="C249" s="199"/>
      <c r="D249" s="199"/>
      <c r="E249" s="200"/>
      <c r="F249" s="4"/>
      <c r="G249" s="7"/>
      <c r="H249" s="3">
        <f t="shared" si="168"/>
        <v>0</v>
      </c>
      <c r="I249" s="201"/>
      <c r="J249" s="202"/>
      <c r="K249" s="203"/>
      <c r="L249" s="9">
        <f t="shared" si="169"/>
        <v>0</v>
      </c>
      <c r="M249" s="10">
        <f t="shared" si="170"/>
        <v>0</v>
      </c>
      <c r="N249" s="11">
        <f t="shared" si="171"/>
        <v>0</v>
      </c>
      <c r="O249" s="12">
        <f t="shared" si="172"/>
        <v>0</v>
      </c>
      <c r="P249" s="365" t="e">
        <f t="shared" si="175"/>
        <v>#DIV/0!</v>
      </c>
      <c r="Q249" s="144"/>
      <c r="R249" s="131" t="str">
        <f t="shared" si="149"/>
        <v>OK</v>
      </c>
      <c r="S249" s="407" t="str">
        <f t="shared" si="150"/>
        <v>OK</v>
      </c>
      <c r="T249" s="409">
        <f t="shared" si="173"/>
        <v>0</v>
      </c>
      <c r="U249" s="409">
        <f t="shared" si="174"/>
        <v>0</v>
      </c>
    </row>
    <row r="250" spans="1:21" s="1" customFormat="1" x14ac:dyDescent="0.25">
      <c r="A250" s="198" t="s">
        <v>67</v>
      </c>
      <c r="B250" s="151"/>
      <c r="C250" s="199"/>
      <c r="D250" s="199"/>
      <c r="E250" s="200"/>
      <c r="F250" s="4"/>
      <c r="G250" s="7"/>
      <c r="H250" s="3">
        <f t="shared" ref="H250:H255" si="176">D250*E250*F250*G250</f>
        <v>0</v>
      </c>
      <c r="I250" s="201"/>
      <c r="J250" s="202"/>
      <c r="K250" s="203"/>
      <c r="L250" s="9">
        <f t="shared" si="169"/>
        <v>0</v>
      </c>
      <c r="M250" s="10">
        <f t="shared" si="170"/>
        <v>0</v>
      </c>
      <c r="N250" s="11">
        <f t="shared" si="171"/>
        <v>0</v>
      </c>
      <c r="O250" s="12">
        <f t="shared" si="172"/>
        <v>0</v>
      </c>
      <c r="P250" s="365" t="e">
        <f t="shared" si="175"/>
        <v>#DIV/0!</v>
      </c>
      <c r="Q250" s="144"/>
      <c r="R250" s="131" t="str">
        <f t="shared" si="149"/>
        <v>OK</v>
      </c>
      <c r="S250" s="407" t="str">
        <f t="shared" si="150"/>
        <v>OK</v>
      </c>
      <c r="T250" s="409">
        <f>H250-(SUM(I250,J250,K250))</f>
        <v>0</v>
      </c>
      <c r="U250" s="409">
        <f>L250-(SUM(M250,N250,O250))</f>
        <v>0</v>
      </c>
    </row>
    <row r="251" spans="1:21" s="1" customFormat="1" x14ac:dyDescent="0.25">
      <c r="A251" s="198" t="s">
        <v>462</v>
      </c>
      <c r="B251" s="151"/>
      <c r="C251" s="199"/>
      <c r="D251" s="199"/>
      <c r="E251" s="200"/>
      <c r="F251" s="4"/>
      <c r="G251" s="7"/>
      <c r="H251" s="3">
        <f t="shared" si="176"/>
        <v>0</v>
      </c>
      <c r="I251" s="201"/>
      <c r="J251" s="202"/>
      <c r="K251" s="203"/>
      <c r="L251" s="9">
        <f t="shared" si="169"/>
        <v>0</v>
      </c>
      <c r="M251" s="10">
        <f t="shared" si="170"/>
        <v>0</v>
      </c>
      <c r="N251" s="11">
        <f t="shared" si="171"/>
        <v>0</v>
      </c>
      <c r="O251" s="12">
        <f t="shared" si="172"/>
        <v>0</v>
      </c>
      <c r="P251" s="365" t="e">
        <f t="shared" si="175"/>
        <v>#DIV/0!</v>
      </c>
      <c r="Q251" s="144"/>
      <c r="R251" s="131" t="str">
        <f t="shared" si="149"/>
        <v>OK</v>
      </c>
      <c r="S251" s="407" t="str">
        <f t="shared" si="150"/>
        <v>OK</v>
      </c>
      <c r="T251" s="409">
        <f>H251-(SUM(I251,J251,K251))</f>
        <v>0</v>
      </c>
      <c r="U251" s="409">
        <f>L251-(SUM(M251,N251,O251))</f>
        <v>0</v>
      </c>
    </row>
    <row r="252" spans="1:21" s="1" customFormat="1" x14ac:dyDescent="0.25">
      <c r="A252" s="198" t="s">
        <v>463</v>
      </c>
      <c r="B252" s="151"/>
      <c r="C252" s="199"/>
      <c r="D252" s="199"/>
      <c r="E252" s="200"/>
      <c r="F252" s="4"/>
      <c r="G252" s="7"/>
      <c r="H252" s="3">
        <f t="shared" si="176"/>
        <v>0</v>
      </c>
      <c r="I252" s="201"/>
      <c r="J252" s="202"/>
      <c r="K252" s="203"/>
      <c r="L252" s="9">
        <f t="shared" si="169"/>
        <v>0</v>
      </c>
      <c r="M252" s="10">
        <f t="shared" si="170"/>
        <v>0</v>
      </c>
      <c r="N252" s="11">
        <f t="shared" si="171"/>
        <v>0</v>
      </c>
      <c r="O252" s="12">
        <f t="shared" si="172"/>
        <v>0</v>
      </c>
      <c r="P252" s="365" t="e">
        <f t="shared" si="175"/>
        <v>#DIV/0!</v>
      </c>
      <c r="Q252" s="144"/>
      <c r="R252" s="131" t="str">
        <f t="shared" si="149"/>
        <v>OK</v>
      </c>
      <c r="S252" s="407" t="str">
        <f t="shared" si="150"/>
        <v>OK</v>
      </c>
      <c r="T252" s="409">
        <f>H252-(SUM(I252,J252,K252))</f>
        <v>0</v>
      </c>
      <c r="U252" s="409">
        <f>L252-(SUM(M252,N252,O252))</f>
        <v>0</v>
      </c>
    </row>
    <row r="253" spans="1:21" s="1" customFormat="1" x14ac:dyDescent="0.25">
      <c r="A253" s="198" t="s">
        <v>464</v>
      </c>
      <c r="B253" s="151"/>
      <c r="C253" s="199"/>
      <c r="D253" s="199"/>
      <c r="E253" s="200"/>
      <c r="F253" s="4"/>
      <c r="G253" s="7"/>
      <c r="H253" s="3">
        <f t="shared" si="176"/>
        <v>0</v>
      </c>
      <c r="I253" s="201"/>
      <c r="J253" s="202"/>
      <c r="K253" s="203"/>
      <c r="L253" s="9">
        <f t="shared" si="169"/>
        <v>0</v>
      </c>
      <c r="M253" s="10">
        <f t="shared" si="170"/>
        <v>0</v>
      </c>
      <c r="N253" s="11">
        <f t="shared" si="171"/>
        <v>0</v>
      </c>
      <c r="O253" s="12">
        <f t="shared" si="172"/>
        <v>0</v>
      </c>
      <c r="P253" s="365" t="e">
        <f t="shared" si="175"/>
        <v>#DIV/0!</v>
      </c>
      <c r="Q253" s="144"/>
      <c r="R253" s="131" t="str">
        <f t="shared" si="149"/>
        <v>OK</v>
      </c>
      <c r="S253" s="407" t="str">
        <f t="shared" si="150"/>
        <v>OK</v>
      </c>
      <c r="T253" s="409">
        <f>H253-(SUM(I253,J253,K253))</f>
        <v>0</v>
      </c>
      <c r="U253" s="409">
        <f>L253-(SUM(M253,N253,O253))</f>
        <v>0</v>
      </c>
    </row>
    <row r="254" spans="1:21" s="1" customFormat="1" x14ac:dyDescent="0.25">
      <c r="A254" s="198" t="s">
        <v>465</v>
      </c>
      <c r="B254" s="151"/>
      <c r="C254" s="199"/>
      <c r="D254" s="199"/>
      <c r="E254" s="200"/>
      <c r="F254" s="4"/>
      <c r="G254" s="7"/>
      <c r="H254" s="3">
        <f t="shared" si="176"/>
        <v>0</v>
      </c>
      <c r="I254" s="201"/>
      <c r="J254" s="202"/>
      <c r="K254" s="203"/>
      <c r="L254" s="9">
        <f t="shared" si="169"/>
        <v>0</v>
      </c>
      <c r="M254" s="10">
        <f t="shared" si="170"/>
        <v>0</v>
      </c>
      <c r="N254" s="11">
        <f t="shared" si="171"/>
        <v>0</v>
      </c>
      <c r="O254" s="12">
        <f t="shared" si="172"/>
        <v>0</v>
      </c>
      <c r="P254" s="365" t="e">
        <f t="shared" si="175"/>
        <v>#DIV/0!</v>
      </c>
      <c r="Q254" s="144"/>
      <c r="R254" s="131" t="str">
        <f t="shared" si="149"/>
        <v>OK</v>
      </c>
      <c r="S254" s="407" t="str">
        <f t="shared" si="150"/>
        <v>OK</v>
      </c>
      <c r="T254" s="409">
        <f>H254-(SUM(I254,J254,K254))</f>
        <v>0</v>
      </c>
      <c r="U254" s="409">
        <f>L254-(SUM(M254,N254,O254))</f>
        <v>0</v>
      </c>
    </row>
    <row r="255" spans="1:21" s="1" customFormat="1" x14ac:dyDescent="0.25">
      <c r="A255" s="198" t="s">
        <v>466</v>
      </c>
      <c r="B255" s="151"/>
      <c r="C255" s="199"/>
      <c r="D255" s="199"/>
      <c r="E255" s="200"/>
      <c r="F255" s="4"/>
      <c r="G255" s="7"/>
      <c r="H255" s="3">
        <f t="shared" si="176"/>
        <v>0</v>
      </c>
      <c r="I255" s="201"/>
      <c r="J255" s="202"/>
      <c r="K255" s="203"/>
      <c r="L255" s="9">
        <f t="shared" si="169"/>
        <v>0</v>
      </c>
      <c r="M255" s="10">
        <f t="shared" si="170"/>
        <v>0</v>
      </c>
      <c r="N255" s="11">
        <f t="shared" si="171"/>
        <v>0</v>
      </c>
      <c r="O255" s="12">
        <f t="shared" si="172"/>
        <v>0</v>
      </c>
      <c r="P255" s="358" t="e">
        <f t="shared" si="175"/>
        <v>#DIV/0!</v>
      </c>
      <c r="Q255" s="144"/>
      <c r="R255" s="131" t="str">
        <f t="shared" si="149"/>
        <v>OK</v>
      </c>
      <c r="S255" s="407" t="str">
        <f t="shared" si="150"/>
        <v>OK</v>
      </c>
      <c r="T255" s="409">
        <f t="shared" ref="T255" si="177">H255-(SUM(I255,J255,K255))</f>
        <v>0</v>
      </c>
      <c r="U255" s="409">
        <f t="shared" ref="U255" si="178">L255-(SUM(M255,N255,O255))</f>
        <v>0</v>
      </c>
    </row>
    <row r="256" spans="1:21" s="214" customFormat="1" x14ac:dyDescent="0.25">
      <c r="A256" s="210"/>
      <c r="B256" s="211" t="s">
        <v>387</v>
      </c>
      <c r="C256" s="211"/>
      <c r="D256" s="211"/>
      <c r="E256" s="212"/>
      <c r="F256" s="29"/>
      <c r="G256" s="30"/>
      <c r="H256" s="23">
        <f t="shared" ref="H256:P256" si="179">SUM(H241:H255)</f>
        <v>0</v>
      </c>
      <c r="I256" s="25">
        <f t="shared" si="179"/>
        <v>0</v>
      </c>
      <c r="J256" s="23">
        <f t="shared" si="179"/>
        <v>0</v>
      </c>
      <c r="K256" s="24">
        <f t="shared" si="179"/>
        <v>0</v>
      </c>
      <c r="L256" s="25">
        <f t="shared" si="179"/>
        <v>0</v>
      </c>
      <c r="M256" s="23">
        <f t="shared" si="179"/>
        <v>0</v>
      </c>
      <c r="N256" s="23">
        <f t="shared" si="179"/>
        <v>0</v>
      </c>
      <c r="O256" s="130">
        <f t="shared" si="179"/>
        <v>0</v>
      </c>
      <c r="P256" s="359" t="e">
        <f t="shared" si="179"/>
        <v>#DIV/0!</v>
      </c>
      <c r="Q256" s="213"/>
      <c r="R256" s="132"/>
      <c r="S256" s="406"/>
      <c r="T256" s="414"/>
      <c r="U256" s="414"/>
    </row>
    <row r="257" spans="1:21" s="1" customFormat="1" x14ac:dyDescent="0.25">
      <c r="A257" s="196" t="s">
        <v>363</v>
      </c>
      <c r="B257" s="160" t="s">
        <v>27</v>
      </c>
      <c r="C257" s="215"/>
      <c r="D257" s="215"/>
      <c r="E257" s="216"/>
      <c r="F257" s="161"/>
      <c r="G257" s="162"/>
      <c r="H257" s="163"/>
      <c r="I257" s="217"/>
      <c r="J257" s="217"/>
      <c r="K257" s="218"/>
      <c r="L257" s="126"/>
      <c r="M257" s="118"/>
      <c r="N257" s="118"/>
      <c r="O257" s="118"/>
      <c r="P257" s="360"/>
      <c r="Q257" s="118"/>
      <c r="R257" s="131"/>
      <c r="S257" s="407"/>
      <c r="T257" s="410"/>
      <c r="U257" s="410"/>
    </row>
    <row r="258" spans="1:21" s="1" customFormat="1" x14ac:dyDescent="0.25">
      <c r="A258" s="198" t="s">
        <v>364</v>
      </c>
      <c r="B258" s="151"/>
      <c r="C258" s="199"/>
      <c r="D258" s="199"/>
      <c r="E258" s="200"/>
      <c r="F258" s="4"/>
      <c r="G258" s="7"/>
      <c r="H258" s="219">
        <f t="shared" ref="H258:H272" si="180">D258*E258*F258*G258</f>
        <v>0</v>
      </c>
      <c r="I258" s="201"/>
      <c r="J258" s="202"/>
      <c r="K258" s="203"/>
      <c r="L258" s="9">
        <f t="shared" ref="L258:L272" si="181">H258/$K$6</f>
        <v>0</v>
      </c>
      <c r="M258" s="10">
        <f t="shared" ref="M258:M272" si="182">I258/$K$6</f>
        <v>0</v>
      </c>
      <c r="N258" s="11">
        <f t="shared" ref="N258:N272" si="183">J258/$K$6</f>
        <v>0</v>
      </c>
      <c r="O258" s="12">
        <f t="shared" ref="O258:O272" si="184">K258/$K$6</f>
        <v>0</v>
      </c>
      <c r="P258" s="365" t="e">
        <f>L258/$L$273</f>
        <v>#DIV/0!</v>
      </c>
      <c r="Q258" s="144"/>
      <c r="R258" s="131" t="str">
        <f t="shared" si="149"/>
        <v>OK</v>
      </c>
      <c r="S258" s="407" t="str">
        <f t="shared" si="150"/>
        <v>OK</v>
      </c>
      <c r="T258" s="409">
        <f t="shared" ref="T258:T272" si="185">H258-(SUM(I258,J258,K258))</f>
        <v>0</v>
      </c>
      <c r="U258" s="409">
        <f t="shared" ref="U258:U272" si="186">L258-(SUM(M258,N258,O258))</f>
        <v>0</v>
      </c>
    </row>
    <row r="259" spans="1:21" s="1" customFormat="1" x14ac:dyDescent="0.25">
      <c r="A259" s="198" t="s">
        <v>365</v>
      </c>
      <c r="B259" s="151"/>
      <c r="C259" s="199"/>
      <c r="D259" s="199"/>
      <c r="E259" s="200"/>
      <c r="F259" s="4"/>
      <c r="G259" s="7"/>
      <c r="H259" s="3">
        <f t="shared" si="180"/>
        <v>0</v>
      </c>
      <c r="I259" s="201"/>
      <c r="J259" s="202"/>
      <c r="K259" s="203"/>
      <c r="L259" s="9">
        <f t="shared" si="181"/>
        <v>0</v>
      </c>
      <c r="M259" s="10">
        <f t="shared" si="182"/>
        <v>0</v>
      </c>
      <c r="N259" s="11">
        <f t="shared" si="183"/>
        <v>0</v>
      </c>
      <c r="O259" s="12">
        <f t="shared" si="184"/>
        <v>0</v>
      </c>
      <c r="P259" s="365" t="e">
        <f t="shared" ref="P259:P272" si="187">L259/$L$273</f>
        <v>#DIV/0!</v>
      </c>
      <c r="Q259" s="144"/>
      <c r="R259" s="131" t="str">
        <f t="shared" si="149"/>
        <v>OK</v>
      </c>
      <c r="S259" s="407" t="str">
        <f t="shared" si="150"/>
        <v>OK</v>
      </c>
      <c r="T259" s="409">
        <f t="shared" si="185"/>
        <v>0</v>
      </c>
      <c r="U259" s="409">
        <f t="shared" si="186"/>
        <v>0</v>
      </c>
    </row>
    <row r="260" spans="1:21" s="1" customFormat="1" x14ac:dyDescent="0.25">
      <c r="A260" s="198" t="s">
        <v>366</v>
      </c>
      <c r="B260" s="151"/>
      <c r="C260" s="199"/>
      <c r="D260" s="199"/>
      <c r="E260" s="200"/>
      <c r="F260" s="4"/>
      <c r="G260" s="7"/>
      <c r="H260" s="3">
        <f t="shared" si="180"/>
        <v>0</v>
      </c>
      <c r="I260" s="201"/>
      <c r="J260" s="202"/>
      <c r="K260" s="203"/>
      <c r="L260" s="9">
        <f t="shared" si="181"/>
        <v>0</v>
      </c>
      <c r="M260" s="10">
        <f t="shared" si="182"/>
        <v>0</v>
      </c>
      <c r="N260" s="11">
        <f t="shared" si="183"/>
        <v>0</v>
      </c>
      <c r="O260" s="12">
        <f t="shared" si="184"/>
        <v>0</v>
      </c>
      <c r="P260" s="365" t="e">
        <f t="shared" si="187"/>
        <v>#DIV/0!</v>
      </c>
      <c r="Q260" s="144"/>
      <c r="R260" s="131" t="str">
        <f t="shared" si="149"/>
        <v>OK</v>
      </c>
      <c r="S260" s="407" t="str">
        <f t="shared" si="150"/>
        <v>OK</v>
      </c>
      <c r="T260" s="409">
        <f t="shared" si="185"/>
        <v>0</v>
      </c>
      <c r="U260" s="409">
        <f t="shared" si="186"/>
        <v>0</v>
      </c>
    </row>
    <row r="261" spans="1:21" s="1" customFormat="1" x14ac:dyDescent="0.25">
      <c r="A261" s="198" t="s">
        <v>367</v>
      </c>
      <c r="B261" s="151"/>
      <c r="C261" s="199"/>
      <c r="D261" s="199"/>
      <c r="E261" s="200"/>
      <c r="F261" s="4"/>
      <c r="G261" s="7"/>
      <c r="H261" s="3">
        <f t="shared" si="180"/>
        <v>0</v>
      </c>
      <c r="I261" s="201"/>
      <c r="J261" s="202"/>
      <c r="K261" s="203"/>
      <c r="L261" s="9">
        <f t="shared" si="181"/>
        <v>0</v>
      </c>
      <c r="M261" s="10">
        <f t="shared" si="182"/>
        <v>0</v>
      </c>
      <c r="N261" s="11">
        <f t="shared" si="183"/>
        <v>0</v>
      </c>
      <c r="O261" s="12">
        <f t="shared" si="184"/>
        <v>0</v>
      </c>
      <c r="P261" s="365" t="e">
        <f t="shared" si="187"/>
        <v>#DIV/0!</v>
      </c>
      <c r="Q261" s="144"/>
      <c r="R261" s="131" t="str">
        <f t="shared" si="149"/>
        <v>OK</v>
      </c>
      <c r="S261" s="407" t="str">
        <f t="shared" si="150"/>
        <v>OK</v>
      </c>
      <c r="T261" s="409">
        <f t="shared" si="185"/>
        <v>0</v>
      </c>
      <c r="U261" s="409">
        <f t="shared" si="186"/>
        <v>0</v>
      </c>
    </row>
    <row r="262" spans="1:21" s="1" customFormat="1" x14ac:dyDescent="0.25">
      <c r="A262" s="198" t="s">
        <v>368</v>
      </c>
      <c r="B262" s="151"/>
      <c r="C262" s="199"/>
      <c r="D262" s="199"/>
      <c r="E262" s="200"/>
      <c r="F262" s="4"/>
      <c r="G262" s="7"/>
      <c r="H262" s="3">
        <f t="shared" si="180"/>
        <v>0</v>
      </c>
      <c r="I262" s="201"/>
      <c r="J262" s="202"/>
      <c r="K262" s="203"/>
      <c r="L262" s="9">
        <f t="shared" si="181"/>
        <v>0</v>
      </c>
      <c r="M262" s="10">
        <f t="shared" si="182"/>
        <v>0</v>
      </c>
      <c r="N262" s="11">
        <f t="shared" si="183"/>
        <v>0</v>
      </c>
      <c r="O262" s="12">
        <f t="shared" si="184"/>
        <v>0</v>
      </c>
      <c r="P262" s="365" t="e">
        <f t="shared" si="187"/>
        <v>#DIV/0!</v>
      </c>
      <c r="Q262" s="144"/>
      <c r="R262" s="131" t="str">
        <f t="shared" si="149"/>
        <v>OK</v>
      </c>
      <c r="S262" s="407" t="str">
        <f t="shared" si="150"/>
        <v>OK</v>
      </c>
      <c r="T262" s="409">
        <f t="shared" si="185"/>
        <v>0</v>
      </c>
      <c r="U262" s="409">
        <f t="shared" si="186"/>
        <v>0</v>
      </c>
    </row>
    <row r="263" spans="1:21" s="1" customFormat="1" x14ac:dyDescent="0.25">
      <c r="A263" s="198" t="s">
        <v>369</v>
      </c>
      <c r="B263" s="151"/>
      <c r="C263" s="199"/>
      <c r="D263" s="199"/>
      <c r="E263" s="200"/>
      <c r="F263" s="4"/>
      <c r="G263" s="7"/>
      <c r="H263" s="3">
        <f t="shared" si="180"/>
        <v>0</v>
      </c>
      <c r="I263" s="201"/>
      <c r="J263" s="202"/>
      <c r="K263" s="203"/>
      <c r="L263" s="9">
        <f t="shared" si="181"/>
        <v>0</v>
      </c>
      <c r="M263" s="10">
        <f t="shared" si="182"/>
        <v>0</v>
      </c>
      <c r="N263" s="11">
        <f t="shared" si="183"/>
        <v>0</v>
      </c>
      <c r="O263" s="12">
        <f t="shared" si="184"/>
        <v>0</v>
      </c>
      <c r="P263" s="365" t="e">
        <f t="shared" si="187"/>
        <v>#DIV/0!</v>
      </c>
      <c r="Q263" s="144"/>
      <c r="R263" s="131" t="str">
        <f t="shared" si="149"/>
        <v>OK</v>
      </c>
      <c r="S263" s="407" t="str">
        <f t="shared" si="150"/>
        <v>OK</v>
      </c>
      <c r="T263" s="409">
        <f t="shared" si="185"/>
        <v>0</v>
      </c>
      <c r="U263" s="409">
        <f t="shared" si="186"/>
        <v>0</v>
      </c>
    </row>
    <row r="264" spans="1:21" s="1" customFormat="1" x14ac:dyDescent="0.25">
      <c r="A264" s="198" t="s">
        <v>370</v>
      </c>
      <c r="B264" s="151"/>
      <c r="C264" s="199"/>
      <c r="D264" s="199"/>
      <c r="E264" s="200"/>
      <c r="F264" s="4"/>
      <c r="G264" s="7"/>
      <c r="H264" s="3">
        <f t="shared" si="180"/>
        <v>0</v>
      </c>
      <c r="I264" s="201"/>
      <c r="J264" s="202"/>
      <c r="K264" s="203"/>
      <c r="L264" s="9">
        <f t="shared" si="181"/>
        <v>0</v>
      </c>
      <c r="M264" s="10">
        <f t="shared" si="182"/>
        <v>0</v>
      </c>
      <c r="N264" s="11">
        <f t="shared" si="183"/>
        <v>0</v>
      </c>
      <c r="O264" s="12">
        <f t="shared" si="184"/>
        <v>0</v>
      </c>
      <c r="P264" s="365" t="e">
        <f t="shared" si="187"/>
        <v>#DIV/0!</v>
      </c>
      <c r="Q264" s="144"/>
      <c r="R264" s="131" t="str">
        <f t="shared" si="149"/>
        <v>OK</v>
      </c>
      <c r="S264" s="407" t="str">
        <f t="shared" si="150"/>
        <v>OK</v>
      </c>
      <c r="T264" s="409">
        <f t="shared" si="185"/>
        <v>0</v>
      </c>
      <c r="U264" s="409">
        <f t="shared" si="186"/>
        <v>0</v>
      </c>
    </row>
    <row r="265" spans="1:21" s="1" customFormat="1" x14ac:dyDescent="0.25">
      <c r="A265" s="198" t="s">
        <v>371</v>
      </c>
      <c r="B265" s="151"/>
      <c r="C265" s="199"/>
      <c r="D265" s="199"/>
      <c r="E265" s="200"/>
      <c r="F265" s="4"/>
      <c r="G265" s="7"/>
      <c r="H265" s="3">
        <f t="shared" si="180"/>
        <v>0</v>
      </c>
      <c r="I265" s="201"/>
      <c r="J265" s="202"/>
      <c r="K265" s="203"/>
      <c r="L265" s="9">
        <f t="shared" si="181"/>
        <v>0</v>
      </c>
      <c r="M265" s="10">
        <f t="shared" si="182"/>
        <v>0</v>
      </c>
      <c r="N265" s="11">
        <f t="shared" si="183"/>
        <v>0</v>
      </c>
      <c r="O265" s="12">
        <f t="shared" si="184"/>
        <v>0</v>
      </c>
      <c r="P265" s="365" t="e">
        <f t="shared" si="187"/>
        <v>#DIV/0!</v>
      </c>
      <c r="Q265" s="144"/>
      <c r="R265" s="131" t="str">
        <f t="shared" si="149"/>
        <v>OK</v>
      </c>
      <c r="S265" s="407" t="str">
        <f t="shared" si="150"/>
        <v>OK</v>
      </c>
      <c r="T265" s="409">
        <f t="shared" si="185"/>
        <v>0</v>
      </c>
      <c r="U265" s="409">
        <f t="shared" si="186"/>
        <v>0</v>
      </c>
    </row>
    <row r="266" spans="1:21" s="1" customFormat="1" x14ac:dyDescent="0.25">
      <c r="A266" s="198" t="s">
        <v>372</v>
      </c>
      <c r="B266" s="151"/>
      <c r="C266" s="199"/>
      <c r="D266" s="199"/>
      <c r="E266" s="200"/>
      <c r="F266" s="4"/>
      <c r="G266" s="7"/>
      <c r="H266" s="3">
        <f t="shared" si="180"/>
        <v>0</v>
      </c>
      <c r="I266" s="201"/>
      <c r="J266" s="202"/>
      <c r="K266" s="203"/>
      <c r="L266" s="9">
        <f t="shared" si="181"/>
        <v>0</v>
      </c>
      <c r="M266" s="10">
        <f t="shared" si="182"/>
        <v>0</v>
      </c>
      <c r="N266" s="11">
        <f t="shared" si="183"/>
        <v>0</v>
      </c>
      <c r="O266" s="12">
        <f t="shared" si="184"/>
        <v>0</v>
      </c>
      <c r="P266" s="365" t="e">
        <f t="shared" si="187"/>
        <v>#DIV/0!</v>
      </c>
      <c r="Q266" s="144"/>
      <c r="R266" s="131" t="str">
        <f t="shared" si="149"/>
        <v>OK</v>
      </c>
      <c r="S266" s="407" t="str">
        <f t="shared" si="150"/>
        <v>OK</v>
      </c>
      <c r="T266" s="409">
        <f t="shared" si="185"/>
        <v>0</v>
      </c>
      <c r="U266" s="409">
        <f t="shared" si="186"/>
        <v>0</v>
      </c>
    </row>
    <row r="267" spans="1:21" s="1" customFormat="1" x14ac:dyDescent="0.25">
      <c r="A267" s="198" t="s">
        <v>373</v>
      </c>
      <c r="B267" s="151"/>
      <c r="C267" s="199"/>
      <c r="D267" s="199"/>
      <c r="E267" s="200"/>
      <c r="F267" s="4"/>
      <c r="G267" s="7"/>
      <c r="H267" s="3">
        <f t="shared" ref="H267:H271" si="188">D267*E267*F267*G267</f>
        <v>0</v>
      </c>
      <c r="I267" s="201"/>
      <c r="J267" s="202"/>
      <c r="K267" s="203"/>
      <c r="L267" s="9">
        <f t="shared" si="181"/>
        <v>0</v>
      </c>
      <c r="M267" s="10">
        <f t="shared" si="182"/>
        <v>0</v>
      </c>
      <c r="N267" s="11">
        <f t="shared" si="183"/>
        <v>0</v>
      </c>
      <c r="O267" s="12">
        <f t="shared" si="184"/>
        <v>0</v>
      </c>
      <c r="P267" s="365" t="e">
        <f t="shared" si="187"/>
        <v>#DIV/0!</v>
      </c>
      <c r="Q267" s="144"/>
      <c r="R267" s="131" t="str">
        <f t="shared" si="149"/>
        <v>OK</v>
      </c>
      <c r="S267" s="407" t="str">
        <f t="shared" si="150"/>
        <v>OK</v>
      </c>
      <c r="T267" s="409">
        <f t="shared" ref="T267:T271" si="189">H267-(SUM(I267,J267,K267))</f>
        <v>0</v>
      </c>
      <c r="U267" s="409">
        <f t="shared" ref="U267:U271" si="190">L267-(SUM(M267,N267,O267))</f>
        <v>0</v>
      </c>
    </row>
    <row r="268" spans="1:21" s="1" customFormat="1" x14ac:dyDescent="0.25">
      <c r="A268" s="198" t="s">
        <v>457</v>
      </c>
      <c r="B268" s="151"/>
      <c r="C268" s="199"/>
      <c r="D268" s="199"/>
      <c r="E268" s="200"/>
      <c r="F268" s="4"/>
      <c r="G268" s="7"/>
      <c r="H268" s="3">
        <f t="shared" si="188"/>
        <v>0</v>
      </c>
      <c r="I268" s="201"/>
      <c r="J268" s="202"/>
      <c r="K268" s="203"/>
      <c r="L268" s="9">
        <f t="shared" si="181"/>
        <v>0</v>
      </c>
      <c r="M268" s="10">
        <f t="shared" si="182"/>
        <v>0</v>
      </c>
      <c r="N268" s="11">
        <f t="shared" si="183"/>
        <v>0</v>
      </c>
      <c r="O268" s="12">
        <f t="shared" si="184"/>
        <v>0</v>
      </c>
      <c r="P268" s="365" t="e">
        <f t="shared" si="187"/>
        <v>#DIV/0!</v>
      </c>
      <c r="Q268" s="144"/>
      <c r="R268" s="131" t="str">
        <f t="shared" si="149"/>
        <v>OK</v>
      </c>
      <c r="S268" s="407" t="str">
        <f t="shared" si="150"/>
        <v>OK</v>
      </c>
      <c r="T268" s="409">
        <f t="shared" si="189"/>
        <v>0</v>
      </c>
      <c r="U268" s="409">
        <f t="shared" si="190"/>
        <v>0</v>
      </c>
    </row>
    <row r="269" spans="1:21" s="1" customFormat="1" x14ac:dyDescent="0.25">
      <c r="A269" s="198" t="s">
        <v>458</v>
      </c>
      <c r="B269" s="151"/>
      <c r="C269" s="199"/>
      <c r="D269" s="199"/>
      <c r="E269" s="200"/>
      <c r="F269" s="4"/>
      <c r="G269" s="7"/>
      <c r="H269" s="3">
        <f t="shared" si="188"/>
        <v>0</v>
      </c>
      <c r="I269" s="201"/>
      <c r="J269" s="202"/>
      <c r="K269" s="203"/>
      <c r="L269" s="9">
        <f t="shared" si="181"/>
        <v>0</v>
      </c>
      <c r="M269" s="10">
        <f t="shared" si="182"/>
        <v>0</v>
      </c>
      <c r="N269" s="11">
        <f t="shared" si="183"/>
        <v>0</v>
      </c>
      <c r="O269" s="12">
        <f t="shared" si="184"/>
        <v>0</v>
      </c>
      <c r="P269" s="365" t="e">
        <f t="shared" si="187"/>
        <v>#DIV/0!</v>
      </c>
      <c r="Q269" s="144"/>
      <c r="R269" s="131" t="str">
        <f t="shared" si="149"/>
        <v>OK</v>
      </c>
      <c r="S269" s="407" t="str">
        <f t="shared" si="150"/>
        <v>OK</v>
      </c>
      <c r="T269" s="409">
        <f t="shared" si="189"/>
        <v>0</v>
      </c>
      <c r="U269" s="409">
        <f t="shared" si="190"/>
        <v>0</v>
      </c>
    </row>
    <row r="270" spans="1:21" s="1" customFormat="1" x14ac:dyDescent="0.25">
      <c r="A270" s="198" t="s">
        <v>459</v>
      </c>
      <c r="B270" s="151"/>
      <c r="C270" s="199"/>
      <c r="D270" s="199"/>
      <c r="E270" s="200"/>
      <c r="F270" s="4"/>
      <c r="G270" s="7"/>
      <c r="H270" s="3">
        <f t="shared" si="188"/>
        <v>0</v>
      </c>
      <c r="I270" s="201"/>
      <c r="J270" s="202"/>
      <c r="K270" s="203"/>
      <c r="L270" s="9">
        <f t="shared" si="181"/>
        <v>0</v>
      </c>
      <c r="M270" s="10">
        <f t="shared" si="182"/>
        <v>0</v>
      </c>
      <c r="N270" s="11">
        <f t="shared" si="183"/>
        <v>0</v>
      </c>
      <c r="O270" s="12">
        <f t="shared" si="184"/>
        <v>0</v>
      </c>
      <c r="P270" s="365" t="e">
        <f t="shared" si="187"/>
        <v>#DIV/0!</v>
      </c>
      <c r="Q270" s="144"/>
      <c r="R270" s="131" t="str">
        <f t="shared" si="149"/>
        <v>OK</v>
      </c>
      <c r="S270" s="407" t="str">
        <f t="shared" si="150"/>
        <v>OK</v>
      </c>
      <c r="T270" s="409">
        <f t="shared" si="189"/>
        <v>0</v>
      </c>
      <c r="U270" s="409">
        <f t="shared" si="190"/>
        <v>0</v>
      </c>
    </row>
    <row r="271" spans="1:21" s="1" customFormat="1" x14ac:dyDescent="0.25">
      <c r="A271" s="198" t="s">
        <v>460</v>
      </c>
      <c r="B271" s="151"/>
      <c r="C271" s="199"/>
      <c r="D271" s="199"/>
      <c r="E271" s="200"/>
      <c r="F271" s="4"/>
      <c r="G271" s="7"/>
      <c r="H271" s="3">
        <f t="shared" si="188"/>
        <v>0</v>
      </c>
      <c r="I271" s="201"/>
      <c r="J271" s="202"/>
      <c r="K271" s="203"/>
      <c r="L271" s="9">
        <f t="shared" si="181"/>
        <v>0</v>
      </c>
      <c r="M271" s="10">
        <f t="shared" si="182"/>
        <v>0</v>
      </c>
      <c r="N271" s="11">
        <f t="shared" si="183"/>
        <v>0</v>
      </c>
      <c r="O271" s="12">
        <f t="shared" si="184"/>
        <v>0</v>
      </c>
      <c r="P271" s="365" t="e">
        <f t="shared" si="187"/>
        <v>#DIV/0!</v>
      </c>
      <c r="Q271" s="144"/>
      <c r="R271" s="131" t="str">
        <f t="shared" ref="R271:R334" si="191">IF(H271=SUM(I271:K271),"OK","ERROR")</f>
        <v>OK</v>
      </c>
      <c r="S271" s="407" t="str">
        <f t="shared" ref="S271:S334" si="192">IF(L271=SUM(M271:O271),"OK","ERROR")</f>
        <v>OK</v>
      </c>
      <c r="T271" s="409">
        <f t="shared" si="189"/>
        <v>0</v>
      </c>
      <c r="U271" s="409">
        <f t="shared" si="190"/>
        <v>0</v>
      </c>
    </row>
    <row r="272" spans="1:21" s="1" customFormat="1" x14ac:dyDescent="0.25">
      <c r="A272" s="198" t="s">
        <v>461</v>
      </c>
      <c r="B272" s="151"/>
      <c r="C272" s="199"/>
      <c r="D272" s="199"/>
      <c r="E272" s="200"/>
      <c r="F272" s="4"/>
      <c r="G272" s="7"/>
      <c r="H272" s="3">
        <f t="shared" si="180"/>
        <v>0</v>
      </c>
      <c r="I272" s="201"/>
      <c r="J272" s="202"/>
      <c r="K272" s="203"/>
      <c r="L272" s="9">
        <f t="shared" si="181"/>
        <v>0</v>
      </c>
      <c r="M272" s="10">
        <f t="shared" si="182"/>
        <v>0</v>
      </c>
      <c r="N272" s="11">
        <f t="shared" si="183"/>
        <v>0</v>
      </c>
      <c r="O272" s="12">
        <f t="shared" si="184"/>
        <v>0</v>
      </c>
      <c r="P272" s="358" t="e">
        <f t="shared" si="187"/>
        <v>#DIV/0!</v>
      </c>
      <c r="Q272" s="144"/>
      <c r="R272" s="131" t="str">
        <f t="shared" si="191"/>
        <v>OK</v>
      </c>
      <c r="S272" s="407" t="str">
        <f t="shared" si="192"/>
        <v>OK</v>
      </c>
      <c r="T272" s="409">
        <f t="shared" si="185"/>
        <v>0</v>
      </c>
      <c r="U272" s="409">
        <f t="shared" si="186"/>
        <v>0</v>
      </c>
    </row>
    <row r="273" spans="1:21" s="214" customFormat="1" x14ac:dyDescent="0.25">
      <c r="A273" s="210"/>
      <c r="B273" s="211" t="s">
        <v>388</v>
      </c>
      <c r="C273" s="211"/>
      <c r="D273" s="211"/>
      <c r="E273" s="212"/>
      <c r="F273" s="29"/>
      <c r="G273" s="30"/>
      <c r="H273" s="23">
        <f t="shared" ref="H273:P273" si="193">SUM(H257:H272)</f>
        <v>0</v>
      </c>
      <c r="I273" s="25">
        <f t="shared" si="193"/>
        <v>0</v>
      </c>
      <c r="J273" s="23">
        <f t="shared" si="193"/>
        <v>0</v>
      </c>
      <c r="K273" s="24">
        <f t="shared" si="193"/>
        <v>0</v>
      </c>
      <c r="L273" s="25">
        <f t="shared" si="193"/>
        <v>0</v>
      </c>
      <c r="M273" s="23">
        <f t="shared" si="193"/>
        <v>0</v>
      </c>
      <c r="N273" s="23">
        <f t="shared" si="193"/>
        <v>0</v>
      </c>
      <c r="O273" s="130">
        <f t="shared" si="193"/>
        <v>0</v>
      </c>
      <c r="P273" s="359" t="e">
        <f t="shared" si="193"/>
        <v>#DIV/0!</v>
      </c>
      <c r="Q273" s="213"/>
      <c r="R273" s="132"/>
      <c r="S273" s="406"/>
      <c r="T273" s="414"/>
      <c r="U273" s="414"/>
    </row>
    <row r="274" spans="1:21" s="1" customFormat="1" x14ac:dyDescent="0.25">
      <c r="A274" s="196" t="s">
        <v>348</v>
      </c>
      <c r="B274" s="160" t="s">
        <v>28</v>
      </c>
      <c r="C274" s="215"/>
      <c r="D274" s="215"/>
      <c r="E274" s="216"/>
      <c r="F274" s="161"/>
      <c r="G274" s="162"/>
      <c r="H274" s="163"/>
      <c r="I274" s="217"/>
      <c r="J274" s="217"/>
      <c r="K274" s="218"/>
      <c r="L274" s="126"/>
      <c r="M274" s="118"/>
      <c r="N274" s="118"/>
      <c r="O274" s="118"/>
      <c r="P274" s="360"/>
      <c r="Q274" s="118"/>
      <c r="R274" s="131"/>
      <c r="S274" s="407"/>
      <c r="T274" s="410"/>
      <c r="U274" s="410"/>
    </row>
    <row r="275" spans="1:21" s="1" customFormat="1" x14ac:dyDescent="0.25">
      <c r="A275" s="198" t="s">
        <v>349</v>
      </c>
      <c r="B275" s="151"/>
      <c r="C275" s="199"/>
      <c r="D275" s="199"/>
      <c r="E275" s="200"/>
      <c r="F275" s="4"/>
      <c r="G275" s="7"/>
      <c r="H275" s="219">
        <f t="shared" ref="H275:H289" si="194">D275*E275*F275*G275</f>
        <v>0</v>
      </c>
      <c r="I275" s="201"/>
      <c r="J275" s="202"/>
      <c r="K275" s="203"/>
      <c r="L275" s="9">
        <f t="shared" ref="L275:L289" si="195">H275/$K$6</f>
        <v>0</v>
      </c>
      <c r="M275" s="10">
        <f t="shared" ref="M275:M289" si="196">I275/$K$6</f>
        <v>0</v>
      </c>
      <c r="N275" s="11">
        <f t="shared" ref="N275:N289" si="197">J275/$K$6</f>
        <v>0</v>
      </c>
      <c r="O275" s="12">
        <f t="shared" ref="O275:O289" si="198">K275/$K$6</f>
        <v>0</v>
      </c>
      <c r="P275" s="358" t="e">
        <f>L275/$L$290</f>
        <v>#DIV/0!</v>
      </c>
      <c r="Q275" s="144"/>
      <c r="R275" s="131" t="str">
        <f t="shared" si="191"/>
        <v>OK</v>
      </c>
      <c r="S275" s="407" t="str">
        <f t="shared" si="192"/>
        <v>OK</v>
      </c>
      <c r="T275" s="409">
        <f t="shared" ref="T275:T289" si="199">H275-(SUM(I275,J275,K275))</f>
        <v>0</v>
      </c>
      <c r="U275" s="409">
        <f t="shared" ref="U275:U289" si="200">L275-(SUM(M275,N275,O275))</f>
        <v>0</v>
      </c>
    </row>
    <row r="276" spans="1:21" s="1" customFormat="1" x14ac:dyDescent="0.25">
      <c r="A276" s="198" t="s">
        <v>350</v>
      </c>
      <c r="B276" s="151"/>
      <c r="C276" s="199"/>
      <c r="D276" s="199"/>
      <c r="E276" s="200"/>
      <c r="F276" s="4"/>
      <c r="G276" s="7"/>
      <c r="H276" s="3">
        <f t="shared" si="194"/>
        <v>0</v>
      </c>
      <c r="I276" s="201"/>
      <c r="J276" s="202"/>
      <c r="K276" s="203"/>
      <c r="L276" s="9">
        <f t="shared" si="195"/>
        <v>0</v>
      </c>
      <c r="M276" s="10">
        <f t="shared" si="196"/>
        <v>0</v>
      </c>
      <c r="N276" s="11">
        <f t="shared" si="197"/>
        <v>0</v>
      </c>
      <c r="O276" s="12">
        <f t="shared" si="198"/>
        <v>0</v>
      </c>
      <c r="P276" s="358" t="e">
        <f t="shared" ref="P276:P289" si="201">L276/$L$290</f>
        <v>#DIV/0!</v>
      </c>
      <c r="Q276" s="144"/>
      <c r="R276" s="131" t="str">
        <f t="shared" si="191"/>
        <v>OK</v>
      </c>
      <c r="S276" s="407" t="str">
        <f t="shared" si="192"/>
        <v>OK</v>
      </c>
      <c r="T276" s="409">
        <f t="shared" si="199"/>
        <v>0</v>
      </c>
      <c r="U276" s="409">
        <f t="shared" si="200"/>
        <v>0</v>
      </c>
    </row>
    <row r="277" spans="1:21" s="1" customFormat="1" x14ac:dyDescent="0.25">
      <c r="A277" s="198" t="s">
        <v>351</v>
      </c>
      <c r="B277" s="151"/>
      <c r="C277" s="199"/>
      <c r="D277" s="199"/>
      <c r="E277" s="200"/>
      <c r="F277" s="4"/>
      <c r="G277" s="7"/>
      <c r="H277" s="3">
        <f t="shared" si="194"/>
        <v>0</v>
      </c>
      <c r="I277" s="201"/>
      <c r="J277" s="202"/>
      <c r="K277" s="203"/>
      <c r="L277" s="9">
        <f t="shared" si="195"/>
        <v>0</v>
      </c>
      <c r="M277" s="10">
        <f t="shared" si="196"/>
        <v>0</v>
      </c>
      <c r="N277" s="11">
        <f t="shared" si="197"/>
        <v>0</v>
      </c>
      <c r="O277" s="12">
        <f t="shared" si="198"/>
        <v>0</v>
      </c>
      <c r="P277" s="358" t="e">
        <f t="shared" si="201"/>
        <v>#DIV/0!</v>
      </c>
      <c r="Q277" s="144"/>
      <c r="R277" s="131" t="str">
        <f t="shared" si="191"/>
        <v>OK</v>
      </c>
      <c r="S277" s="407" t="str">
        <f t="shared" si="192"/>
        <v>OK</v>
      </c>
      <c r="T277" s="409">
        <f t="shared" si="199"/>
        <v>0</v>
      </c>
      <c r="U277" s="409">
        <f t="shared" si="200"/>
        <v>0</v>
      </c>
    </row>
    <row r="278" spans="1:21" s="1" customFormat="1" x14ac:dyDescent="0.25">
      <c r="A278" s="198" t="s">
        <v>352</v>
      </c>
      <c r="B278" s="151"/>
      <c r="C278" s="199"/>
      <c r="D278" s="199"/>
      <c r="E278" s="200"/>
      <c r="F278" s="4"/>
      <c r="G278" s="7"/>
      <c r="H278" s="3">
        <f t="shared" si="194"/>
        <v>0</v>
      </c>
      <c r="I278" s="201"/>
      <c r="J278" s="202"/>
      <c r="K278" s="203"/>
      <c r="L278" s="9">
        <f t="shared" si="195"/>
        <v>0</v>
      </c>
      <c r="M278" s="10">
        <f t="shared" si="196"/>
        <v>0</v>
      </c>
      <c r="N278" s="11">
        <f t="shared" si="197"/>
        <v>0</v>
      </c>
      <c r="O278" s="12">
        <f t="shared" si="198"/>
        <v>0</v>
      </c>
      <c r="P278" s="358" t="e">
        <f t="shared" si="201"/>
        <v>#DIV/0!</v>
      </c>
      <c r="Q278" s="144"/>
      <c r="R278" s="131" t="str">
        <f t="shared" si="191"/>
        <v>OK</v>
      </c>
      <c r="S278" s="407" t="str">
        <f t="shared" si="192"/>
        <v>OK</v>
      </c>
      <c r="T278" s="409">
        <f t="shared" si="199"/>
        <v>0</v>
      </c>
      <c r="U278" s="409">
        <f t="shared" si="200"/>
        <v>0</v>
      </c>
    </row>
    <row r="279" spans="1:21" s="1" customFormat="1" x14ac:dyDescent="0.25">
      <c r="A279" s="198" t="s">
        <v>353</v>
      </c>
      <c r="B279" s="151"/>
      <c r="C279" s="199"/>
      <c r="D279" s="199"/>
      <c r="E279" s="200"/>
      <c r="F279" s="4"/>
      <c r="G279" s="7"/>
      <c r="H279" s="3">
        <f t="shared" si="194"/>
        <v>0</v>
      </c>
      <c r="I279" s="201"/>
      <c r="J279" s="202"/>
      <c r="K279" s="203"/>
      <c r="L279" s="9">
        <f t="shared" si="195"/>
        <v>0</v>
      </c>
      <c r="M279" s="10">
        <f t="shared" si="196"/>
        <v>0</v>
      </c>
      <c r="N279" s="11">
        <f t="shared" si="197"/>
        <v>0</v>
      </c>
      <c r="O279" s="12">
        <f t="shared" si="198"/>
        <v>0</v>
      </c>
      <c r="P279" s="358" t="e">
        <f t="shared" si="201"/>
        <v>#DIV/0!</v>
      </c>
      <c r="Q279" s="144"/>
      <c r="R279" s="131" t="str">
        <f t="shared" si="191"/>
        <v>OK</v>
      </c>
      <c r="S279" s="407" t="str">
        <f t="shared" si="192"/>
        <v>OK</v>
      </c>
      <c r="T279" s="409">
        <f t="shared" si="199"/>
        <v>0</v>
      </c>
      <c r="U279" s="409">
        <f t="shared" si="200"/>
        <v>0</v>
      </c>
    </row>
    <row r="280" spans="1:21" s="1" customFormat="1" x14ac:dyDescent="0.25">
      <c r="A280" s="198" t="s">
        <v>354</v>
      </c>
      <c r="B280" s="151"/>
      <c r="C280" s="199"/>
      <c r="D280" s="199"/>
      <c r="E280" s="200"/>
      <c r="F280" s="4"/>
      <c r="G280" s="7"/>
      <c r="H280" s="3">
        <f t="shared" si="194"/>
        <v>0</v>
      </c>
      <c r="I280" s="201"/>
      <c r="J280" s="202"/>
      <c r="K280" s="203"/>
      <c r="L280" s="9">
        <f t="shared" si="195"/>
        <v>0</v>
      </c>
      <c r="M280" s="10">
        <f t="shared" si="196"/>
        <v>0</v>
      </c>
      <c r="N280" s="11">
        <f t="shared" si="197"/>
        <v>0</v>
      </c>
      <c r="O280" s="12">
        <f t="shared" si="198"/>
        <v>0</v>
      </c>
      <c r="P280" s="358" t="e">
        <f t="shared" si="201"/>
        <v>#DIV/0!</v>
      </c>
      <c r="Q280" s="144"/>
      <c r="R280" s="131" t="str">
        <f t="shared" si="191"/>
        <v>OK</v>
      </c>
      <c r="S280" s="407" t="str">
        <f t="shared" si="192"/>
        <v>OK</v>
      </c>
      <c r="T280" s="409">
        <f t="shared" si="199"/>
        <v>0</v>
      </c>
      <c r="U280" s="409">
        <f t="shared" si="200"/>
        <v>0</v>
      </c>
    </row>
    <row r="281" spans="1:21" s="1" customFormat="1" x14ac:dyDescent="0.25">
      <c r="A281" s="198" t="s">
        <v>355</v>
      </c>
      <c r="B281" s="151"/>
      <c r="C281" s="199"/>
      <c r="D281" s="199"/>
      <c r="E281" s="200"/>
      <c r="F281" s="4"/>
      <c r="G281" s="7"/>
      <c r="H281" s="3">
        <f t="shared" si="194"/>
        <v>0</v>
      </c>
      <c r="I281" s="201"/>
      <c r="J281" s="202"/>
      <c r="K281" s="203"/>
      <c r="L281" s="9">
        <f t="shared" si="195"/>
        <v>0</v>
      </c>
      <c r="M281" s="10">
        <f t="shared" si="196"/>
        <v>0</v>
      </c>
      <c r="N281" s="11">
        <f t="shared" si="197"/>
        <v>0</v>
      </c>
      <c r="O281" s="12">
        <f t="shared" si="198"/>
        <v>0</v>
      </c>
      <c r="P281" s="358" t="e">
        <f t="shared" si="201"/>
        <v>#DIV/0!</v>
      </c>
      <c r="Q281" s="144"/>
      <c r="R281" s="131" t="str">
        <f t="shared" si="191"/>
        <v>OK</v>
      </c>
      <c r="S281" s="407" t="str">
        <f t="shared" si="192"/>
        <v>OK</v>
      </c>
      <c r="T281" s="409">
        <f t="shared" si="199"/>
        <v>0</v>
      </c>
      <c r="U281" s="409">
        <f t="shared" si="200"/>
        <v>0</v>
      </c>
    </row>
    <row r="282" spans="1:21" s="1" customFormat="1" x14ac:dyDescent="0.25">
      <c r="A282" s="198" t="s">
        <v>356</v>
      </c>
      <c r="B282" s="151"/>
      <c r="C282" s="199"/>
      <c r="D282" s="199"/>
      <c r="E282" s="200"/>
      <c r="F282" s="4"/>
      <c r="G282" s="7"/>
      <c r="H282" s="3">
        <f t="shared" si="194"/>
        <v>0</v>
      </c>
      <c r="I282" s="201"/>
      <c r="J282" s="202"/>
      <c r="K282" s="203"/>
      <c r="L282" s="9">
        <f t="shared" si="195"/>
        <v>0</v>
      </c>
      <c r="M282" s="10">
        <f t="shared" si="196"/>
        <v>0</v>
      </c>
      <c r="N282" s="11">
        <f t="shared" si="197"/>
        <v>0</v>
      </c>
      <c r="O282" s="12">
        <f t="shared" si="198"/>
        <v>0</v>
      </c>
      <c r="P282" s="358" t="e">
        <f t="shared" si="201"/>
        <v>#DIV/0!</v>
      </c>
      <c r="Q282" s="144"/>
      <c r="R282" s="131" t="str">
        <f t="shared" si="191"/>
        <v>OK</v>
      </c>
      <c r="S282" s="407" t="str">
        <f t="shared" si="192"/>
        <v>OK</v>
      </c>
      <c r="T282" s="409">
        <f t="shared" si="199"/>
        <v>0</v>
      </c>
      <c r="U282" s="409">
        <f t="shared" si="200"/>
        <v>0</v>
      </c>
    </row>
    <row r="283" spans="1:21" s="1" customFormat="1" x14ac:dyDescent="0.25">
      <c r="A283" s="198" t="s">
        <v>357</v>
      </c>
      <c r="B283" s="151"/>
      <c r="C283" s="199"/>
      <c r="D283" s="199"/>
      <c r="E283" s="200"/>
      <c r="F283" s="4"/>
      <c r="G283" s="7"/>
      <c r="H283" s="3">
        <f t="shared" si="194"/>
        <v>0</v>
      </c>
      <c r="I283" s="201"/>
      <c r="J283" s="202"/>
      <c r="K283" s="203"/>
      <c r="L283" s="9">
        <f t="shared" si="195"/>
        <v>0</v>
      </c>
      <c r="M283" s="10">
        <f t="shared" si="196"/>
        <v>0</v>
      </c>
      <c r="N283" s="11">
        <f t="shared" si="197"/>
        <v>0</v>
      </c>
      <c r="O283" s="12">
        <f t="shared" si="198"/>
        <v>0</v>
      </c>
      <c r="P283" s="358" t="e">
        <f t="shared" si="201"/>
        <v>#DIV/0!</v>
      </c>
      <c r="Q283" s="144"/>
      <c r="R283" s="131" t="str">
        <f t="shared" si="191"/>
        <v>OK</v>
      </c>
      <c r="S283" s="407" t="str">
        <f t="shared" si="192"/>
        <v>OK</v>
      </c>
      <c r="T283" s="409">
        <f t="shared" si="199"/>
        <v>0</v>
      </c>
      <c r="U283" s="409">
        <f t="shared" si="200"/>
        <v>0</v>
      </c>
    </row>
    <row r="284" spans="1:21" s="1" customFormat="1" x14ac:dyDescent="0.25">
      <c r="A284" s="198" t="s">
        <v>358</v>
      </c>
      <c r="B284" s="151"/>
      <c r="C284" s="199"/>
      <c r="D284" s="199"/>
      <c r="E284" s="200"/>
      <c r="F284" s="4"/>
      <c r="G284" s="7"/>
      <c r="H284" s="3">
        <f t="shared" ref="H284:H288" si="202">D284*E284*F284*G284</f>
        <v>0</v>
      </c>
      <c r="I284" s="201"/>
      <c r="J284" s="202"/>
      <c r="K284" s="203"/>
      <c r="L284" s="9">
        <f t="shared" si="195"/>
        <v>0</v>
      </c>
      <c r="M284" s="10">
        <f t="shared" si="196"/>
        <v>0</v>
      </c>
      <c r="N284" s="11">
        <f t="shared" si="197"/>
        <v>0</v>
      </c>
      <c r="O284" s="12">
        <f t="shared" si="198"/>
        <v>0</v>
      </c>
      <c r="P284" s="358" t="e">
        <f t="shared" si="201"/>
        <v>#DIV/0!</v>
      </c>
      <c r="Q284" s="144"/>
      <c r="R284" s="131" t="str">
        <f t="shared" si="191"/>
        <v>OK</v>
      </c>
      <c r="S284" s="407" t="str">
        <f t="shared" si="192"/>
        <v>OK</v>
      </c>
      <c r="T284" s="409">
        <f t="shared" ref="T284:T288" si="203">H284-(SUM(I284,J284,K284))</f>
        <v>0</v>
      </c>
      <c r="U284" s="409">
        <f t="shared" ref="U284:U288" si="204">L284-(SUM(M284,N284,O284))</f>
        <v>0</v>
      </c>
    </row>
    <row r="285" spans="1:21" s="1" customFormat="1" x14ac:dyDescent="0.25">
      <c r="A285" s="198" t="s">
        <v>452</v>
      </c>
      <c r="B285" s="151"/>
      <c r="C285" s="199"/>
      <c r="D285" s="199"/>
      <c r="E285" s="200"/>
      <c r="F285" s="4"/>
      <c r="G285" s="7"/>
      <c r="H285" s="3">
        <f t="shared" si="202"/>
        <v>0</v>
      </c>
      <c r="I285" s="201"/>
      <c r="J285" s="202"/>
      <c r="K285" s="203"/>
      <c r="L285" s="9">
        <f t="shared" si="195"/>
        <v>0</v>
      </c>
      <c r="M285" s="10">
        <f t="shared" si="196"/>
        <v>0</v>
      </c>
      <c r="N285" s="11">
        <f t="shared" si="197"/>
        <v>0</v>
      </c>
      <c r="O285" s="12">
        <f t="shared" si="198"/>
        <v>0</v>
      </c>
      <c r="P285" s="358" t="e">
        <f t="shared" si="201"/>
        <v>#DIV/0!</v>
      </c>
      <c r="Q285" s="144"/>
      <c r="R285" s="131" t="str">
        <f t="shared" si="191"/>
        <v>OK</v>
      </c>
      <c r="S285" s="407" t="str">
        <f t="shared" si="192"/>
        <v>OK</v>
      </c>
      <c r="T285" s="409">
        <f t="shared" si="203"/>
        <v>0</v>
      </c>
      <c r="U285" s="409">
        <f t="shared" si="204"/>
        <v>0</v>
      </c>
    </row>
    <row r="286" spans="1:21" s="1" customFormat="1" x14ac:dyDescent="0.25">
      <c r="A286" s="198" t="s">
        <v>453</v>
      </c>
      <c r="B286" s="151"/>
      <c r="C286" s="199"/>
      <c r="D286" s="199"/>
      <c r="E286" s="200"/>
      <c r="F286" s="4"/>
      <c r="G286" s="7"/>
      <c r="H286" s="3">
        <f t="shared" si="202"/>
        <v>0</v>
      </c>
      <c r="I286" s="201"/>
      <c r="J286" s="202"/>
      <c r="K286" s="203"/>
      <c r="L286" s="9">
        <f t="shared" si="195"/>
        <v>0</v>
      </c>
      <c r="M286" s="10">
        <f t="shared" si="196"/>
        <v>0</v>
      </c>
      <c r="N286" s="11">
        <f t="shared" si="197"/>
        <v>0</v>
      </c>
      <c r="O286" s="12">
        <f t="shared" si="198"/>
        <v>0</v>
      </c>
      <c r="P286" s="358" t="e">
        <f t="shared" si="201"/>
        <v>#DIV/0!</v>
      </c>
      <c r="Q286" s="144"/>
      <c r="R286" s="131" t="str">
        <f t="shared" si="191"/>
        <v>OK</v>
      </c>
      <c r="S286" s="407" t="str">
        <f t="shared" si="192"/>
        <v>OK</v>
      </c>
      <c r="T286" s="409">
        <f t="shared" si="203"/>
        <v>0</v>
      </c>
      <c r="U286" s="409">
        <f t="shared" si="204"/>
        <v>0</v>
      </c>
    </row>
    <row r="287" spans="1:21" s="1" customFormat="1" x14ac:dyDescent="0.25">
      <c r="A287" s="198" t="s">
        <v>454</v>
      </c>
      <c r="B287" s="151"/>
      <c r="C287" s="199"/>
      <c r="D287" s="199"/>
      <c r="E287" s="200"/>
      <c r="F287" s="4"/>
      <c r="G287" s="7"/>
      <c r="H287" s="3">
        <f t="shared" si="202"/>
        <v>0</v>
      </c>
      <c r="I287" s="201"/>
      <c r="J287" s="202"/>
      <c r="K287" s="203"/>
      <c r="L287" s="9">
        <f t="shared" si="195"/>
        <v>0</v>
      </c>
      <c r="M287" s="10">
        <f t="shared" si="196"/>
        <v>0</v>
      </c>
      <c r="N287" s="11">
        <f t="shared" si="197"/>
        <v>0</v>
      </c>
      <c r="O287" s="12">
        <f t="shared" si="198"/>
        <v>0</v>
      </c>
      <c r="P287" s="358" t="e">
        <f t="shared" si="201"/>
        <v>#DIV/0!</v>
      </c>
      <c r="Q287" s="144"/>
      <c r="R287" s="131" t="str">
        <f t="shared" si="191"/>
        <v>OK</v>
      </c>
      <c r="S287" s="407" t="str">
        <f t="shared" si="192"/>
        <v>OK</v>
      </c>
      <c r="T287" s="409">
        <f t="shared" si="203"/>
        <v>0</v>
      </c>
      <c r="U287" s="409">
        <f t="shared" si="204"/>
        <v>0</v>
      </c>
    </row>
    <row r="288" spans="1:21" s="1" customFormat="1" x14ac:dyDescent="0.25">
      <c r="A288" s="198" t="s">
        <v>455</v>
      </c>
      <c r="B288" s="151"/>
      <c r="C288" s="199"/>
      <c r="D288" s="199"/>
      <c r="E288" s="200"/>
      <c r="F288" s="4"/>
      <c r="G288" s="7"/>
      <c r="H288" s="3">
        <f t="shared" si="202"/>
        <v>0</v>
      </c>
      <c r="I288" s="201"/>
      <c r="J288" s="202"/>
      <c r="K288" s="203"/>
      <c r="L288" s="9">
        <f t="shared" si="195"/>
        <v>0</v>
      </c>
      <c r="M288" s="10">
        <f t="shared" si="196"/>
        <v>0</v>
      </c>
      <c r="N288" s="11">
        <f t="shared" si="197"/>
        <v>0</v>
      </c>
      <c r="O288" s="12">
        <f t="shared" si="198"/>
        <v>0</v>
      </c>
      <c r="P288" s="358" t="e">
        <f t="shared" si="201"/>
        <v>#DIV/0!</v>
      </c>
      <c r="Q288" s="144"/>
      <c r="R288" s="131" t="str">
        <f t="shared" si="191"/>
        <v>OK</v>
      </c>
      <c r="S288" s="407" t="str">
        <f t="shared" si="192"/>
        <v>OK</v>
      </c>
      <c r="T288" s="409">
        <f t="shared" si="203"/>
        <v>0</v>
      </c>
      <c r="U288" s="409">
        <f t="shared" si="204"/>
        <v>0</v>
      </c>
    </row>
    <row r="289" spans="1:21" s="1" customFormat="1" x14ac:dyDescent="0.25">
      <c r="A289" s="198" t="s">
        <v>456</v>
      </c>
      <c r="B289" s="151"/>
      <c r="C289" s="199"/>
      <c r="D289" s="199"/>
      <c r="E289" s="200"/>
      <c r="F289" s="4"/>
      <c r="G289" s="7"/>
      <c r="H289" s="3">
        <f t="shared" si="194"/>
        <v>0</v>
      </c>
      <c r="I289" s="201"/>
      <c r="J289" s="202"/>
      <c r="K289" s="203"/>
      <c r="L289" s="9">
        <f t="shared" si="195"/>
        <v>0</v>
      </c>
      <c r="M289" s="10">
        <f t="shared" si="196"/>
        <v>0</v>
      </c>
      <c r="N289" s="11">
        <f t="shared" si="197"/>
        <v>0</v>
      </c>
      <c r="O289" s="12">
        <f t="shared" si="198"/>
        <v>0</v>
      </c>
      <c r="P289" s="358" t="e">
        <f t="shared" si="201"/>
        <v>#DIV/0!</v>
      </c>
      <c r="Q289" s="144"/>
      <c r="R289" s="131" t="str">
        <f t="shared" si="191"/>
        <v>OK</v>
      </c>
      <c r="S289" s="407" t="str">
        <f t="shared" si="192"/>
        <v>OK</v>
      </c>
      <c r="T289" s="409">
        <f t="shared" si="199"/>
        <v>0</v>
      </c>
      <c r="U289" s="409">
        <f t="shared" si="200"/>
        <v>0</v>
      </c>
    </row>
    <row r="290" spans="1:21" s="214" customFormat="1" x14ac:dyDescent="0.25">
      <c r="A290" s="210"/>
      <c r="B290" s="211" t="s">
        <v>389</v>
      </c>
      <c r="C290" s="211"/>
      <c r="D290" s="211"/>
      <c r="E290" s="212"/>
      <c r="F290" s="29"/>
      <c r="G290" s="30"/>
      <c r="H290" s="23">
        <f t="shared" ref="H290:P290" si="205">SUM(H274:H289)</f>
        <v>0</v>
      </c>
      <c r="I290" s="25">
        <f t="shared" si="205"/>
        <v>0</v>
      </c>
      <c r="J290" s="23">
        <f t="shared" si="205"/>
        <v>0</v>
      </c>
      <c r="K290" s="24">
        <f t="shared" si="205"/>
        <v>0</v>
      </c>
      <c r="L290" s="25">
        <f t="shared" si="205"/>
        <v>0</v>
      </c>
      <c r="M290" s="23">
        <f t="shared" si="205"/>
        <v>0</v>
      </c>
      <c r="N290" s="23">
        <f t="shared" si="205"/>
        <v>0</v>
      </c>
      <c r="O290" s="130">
        <f t="shared" si="205"/>
        <v>0</v>
      </c>
      <c r="P290" s="359" t="e">
        <f t="shared" si="205"/>
        <v>#DIV/0!</v>
      </c>
      <c r="Q290" s="213"/>
      <c r="R290" s="132"/>
      <c r="S290" s="406"/>
      <c r="T290" s="414"/>
      <c r="U290" s="414"/>
    </row>
    <row r="291" spans="1:21" s="1" customFormat="1" x14ac:dyDescent="0.25">
      <c r="A291" s="196" t="s">
        <v>337</v>
      </c>
      <c r="B291" s="160" t="s">
        <v>29</v>
      </c>
      <c r="C291" s="215"/>
      <c r="D291" s="215"/>
      <c r="E291" s="216"/>
      <c r="F291" s="161"/>
      <c r="G291" s="162"/>
      <c r="H291" s="163"/>
      <c r="I291" s="217"/>
      <c r="J291" s="217"/>
      <c r="K291" s="218"/>
      <c r="L291" s="126"/>
      <c r="M291" s="118"/>
      <c r="N291" s="118"/>
      <c r="O291" s="118"/>
      <c r="P291" s="360"/>
      <c r="Q291" s="118"/>
      <c r="R291" s="131"/>
      <c r="S291" s="407"/>
      <c r="T291" s="410"/>
      <c r="U291" s="410"/>
    </row>
    <row r="292" spans="1:21" s="1" customFormat="1" x14ac:dyDescent="0.25">
      <c r="A292" s="198" t="s">
        <v>338</v>
      </c>
      <c r="B292" s="151"/>
      <c r="C292" s="199"/>
      <c r="D292" s="199"/>
      <c r="E292" s="200"/>
      <c r="F292" s="4"/>
      <c r="G292" s="7"/>
      <c r="H292" s="219">
        <f t="shared" ref="H292:H306" si="206">D292*E292*F292*G292</f>
        <v>0</v>
      </c>
      <c r="I292" s="201"/>
      <c r="J292" s="202"/>
      <c r="K292" s="203"/>
      <c r="L292" s="9">
        <f t="shared" ref="L292:L306" si="207">H292/$K$6</f>
        <v>0</v>
      </c>
      <c r="M292" s="10">
        <f t="shared" ref="M292:M306" si="208">I292/$K$6</f>
        <v>0</v>
      </c>
      <c r="N292" s="11">
        <f t="shared" ref="N292:N306" si="209">J292/$K$6</f>
        <v>0</v>
      </c>
      <c r="O292" s="12">
        <f t="shared" ref="O292:O306" si="210">K292/$K$6</f>
        <v>0</v>
      </c>
      <c r="P292" s="365" t="e">
        <f>L292/$L$307</f>
        <v>#DIV/0!</v>
      </c>
      <c r="Q292" s="144"/>
      <c r="R292" s="131" t="str">
        <f t="shared" si="191"/>
        <v>OK</v>
      </c>
      <c r="S292" s="407" t="str">
        <f t="shared" si="192"/>
        <v>OK</v>
      </c>
      <c r="T292" s="409">
        <f t="shared" ref="T292:T306" si="211">H292-(SUM(I292,J292,K292))</f>
        <v>0</v>
      </c>
      <c r="U292" s="409">
        <f t="shared" ref="U292:U306" si="212">L292-(SUM(M292,N292,O292))</f>
        <v>0</v>
      </c>
    </row>
    <row r="293" spans="1:21" s="1" customFormat="1" x14ac:dyDescent="0.25">
      <c r="A293" s="198" t="s">
        <v>339</v>
      </c>
      <c r="B293" s="151"/>
      <c r="C293" s="199"/>
      <c r="D293" s="199"/>
      <c r="E293" s="200"/>
      <c r="F293" s="4"/>
      <c r="G293" s="7"/>
      <c r="H293" s="3">
        <f t="shared" si="206"/>
        <v>0</v>
      </c>
      <c r="I293" s="201"/>
      <c r="J293" s="202"/>
      <c r="K293" s="203"/>
      <c r="L293" s="9">
        <f t="shared" si="207"/>
        <v>0</v>
      </c>
      <c r="M293" s="10">
        <f t="shared" si="208"/>
        <v>0</v>
      </c>
      <c r="N293" s="11">
        <f t="shared" si="209"/>
        <v>0</v>
      </c>
      <c r="O293" s="12">
        <f t="shared" si="210"/>
        <v>0</v>
      </c>
      <c r="P293" s="365" t="e">
        <f t="shared" ref="P293:P306" si="213">L293/$L$307</f>
        <v>#DIV/0!</v>
      </c>
      <c r="Q293" s="144"/>
      <c r="R293" s="131" t="str">
        <f t="shared" si="191"/>
        <v>OK</v>
      </c>
      <c r="S293" s="407" t="str">
        <f t="shared" si="192"/>
        <v>OK</v>
      </c>
      <c r="T293" s="409">
        <f t="shared" si="211"/>
        <v>0</v>
      </c>
      <c r="U293" s="409">
        <f t="shared" si="212"/>
        <v>0</v>
      </c>
    </row>
    <row r="294" spans="1:21" s="1" customFormat="1" x14ac:dyDescent="0.25">
      <c r="A294" s="198" t="s">
        <v>340</v>
      </c>
      <c r="B294" s="151"/>
      <c r="C294" s="199"/>
      <c r="D294" s="199"/>
      <c r="E294" s="200"/>
      <c r="F294" s="4"/>
      <c r="G294" s="7"/>
      <c r="H294" s="3">
        <f t="shared" si="206"/>
        <v>0</v>
      </c>
      <c r="I294" s="201"/>
      <c r="J294" s="202"/>
      <c r="K294" s="203"/>
      <c r="L294" s="9">
        <f t="shared" si="207"/>
        <v>0</v>
      </c>
      <c r="M294" s="10">
        <f t="shared" si="208"/>
        <v>0</v>
      </c>
      <c r="N294" s="11">
        <f t="shared" si="209"/>
        <v>0</v>
      </c>
      <c r="O294" s="12">
        <f t="shared" si="210"/>
        <v>0</v>
      </c>
      <c r="P294" s="365" t="e">
        <f t="shared" si="213"/>
        <v>#DIV/0!</v>
      </c>
      <c r="Q294" s="144"/>
      <c r="R294" s="131" t="str">
        <f t="shared" si="191"/>
        <v>OK</v>
      </c>
      <c r="S294" s="407" t="str">
        <f t="shared" si="192"/>
        <v>OK</v>
      </c>
      <c r="T294" s="409">
        <f t="shared" si="211"/>
        <v>0</v>
      </c>
      <c r="U294" s="409">
        <f t="shared" si="212"/>
        <v>0</v>
      </c>
    </row>
    <row r="295" spans="1:21" s="1" customFormat="1" x14ac:dyDescent="0.25">
      <c r="A295" s="198" t="s">
        <v>341</v>
      </c>
      <c r="B295" s="151"/>
      <c r="C295" s="199"/>
      <c r="D295" s="199"/>
      <c r="E295" s="200"/>
      <c r="F295" s="4"/>
      <c r="G295" s="7"/>
      <c r="H295" s="3">
        <f t="shared" si="206"/>
        <v>0</v>
      </c>
      <c r="I295" s="201"/>
      <c r="J295" s="202"/>
      <c r="K295" s="203"/>
      <c r="L295" s="9">
        <f t="shared" si="207"/>
        <v>0</v>
      </c>
      <c r="M295" s="10">
        <f t="shared" si="208"/>
        <v>0</v>
      </c>
      <c r="N295" s="11">
        <f t="shared" si="209"/>
        <v>0</v>
      </c>
      <c r="O295" s="12">
        <f t="shared" si="210"/>
        <v>0</v>
      </c>
      <c r="P295" s="365" t="e">
        <f t="shared" si="213"/>
        <v>#DIV/0!</v>
      </c>
      <c r="Q295" s="144"/>
      <c r="R295" s="131" t="str">
        <f t="shared" si="191"/>
        <v>OK</v>
      </c>
      <c r="S295" s="407" t="str">
        <f t="shared" si="192"/>
        <v>OK</v>
      </c>
      <c r="T295" s="409">
        <f t="shared" si="211"/>
        <v>0</v>
      </c>
      <c r="U295" s="409">
        <f t="shared" si="212"/>
        <v>0</v>
      </c>
    </row>
    <row r="296" spans="1:21" s="1" customFormat="1" x14ac:dyDescent="0.25">
      <c r="A296" s="198" t="s">
        <v>342</v>
      </c>
      <c r="B296" s="151"/>
      <c r="C296" s="199"/>
      <c r="D296" s="199"/>
      <c r="E296" s="200"/>
      <c r="F296" s="4"/>
      <c r="G296" s="7"/>
      <c r="H296" s="3">
        <f t="shared" si="206"/>
        <v>0</v>
      </c>
      <c r="I296" s="201"/>
      <c r="J296" s="202"/>
      <c r="K296" s="203"/>
      <c r="L296" s="9">
        <f t="shared" si="207"/>
        <v>0</v>
      </c>
      <c r="M296" s="10">
        <f t="shared" si="208"/>
        <v>0</v>
      </c>
      <c r="N296" s="11">
        <f t="shared" si="209"/>
        <v>0</v>
      </c>
      <c r="O296" s="12">
        <f t="shared" si="210"/>
        <v>0</v>
      </c>
      <c r="P296" s="365" t="e">
        <f t="shared" si="213"/>
        <v>#DIV/0!</v>
      </c>
      <c r="Q296" s="144"/>
      <c r="R296" s="131" t="str">
        <f t="shared" si="191"/>
        <v>OK</v>
      </c>
      <c r="S296" s="407" t="str">
        <f t="shared" si="192"/>
        <v>OK</v>
      </c>
      <c r="T296" s="409">
        <f t="shared" si="211"/>
        <v>0</v>
      </c>
      <c r="U296" s="409">
        <f t="shared" si="212"/>
        <v>0</v>
      </c>
    </row>
    <row r="297" spans="1:21" s="1" customFormat="1" x14ac:dyDescent="0.25">
      <c r="A297" s="198" t="s">
        <v>343</v>
      </c>
      <c r="B297" s="151"/>
      <c r="C297" s="199"/>
      <c r="D297" s="199"/>
      <c r="E297" s="200"/>
      <c r="F297" s="4"/>
      <c r="G297" s="7"/>
      <c r="H297" s="3">
        <f t="shared" si="206"/>
        <v>0</v>
      </c>
      <c r="I297" s="201"/>
      <c r="J297" s="202"/>
      <c r="K297" s="203"/>
      <c r="L297" s="9">
        <f t="shared" si="207"/>
        <v>0</v>
      </c>
      <c r="M297" s="10">
        <f t="shared" si="208"/>
        <v>0</v>
      </c>
      <c r="N297" s="11">
        <f t="shared" si="209"/>
        <v>0</v>
      </c>
      <c r="O297" s="12">
        <f t="shared" si="210"/>
        <v>0</v>
      </c>
      <c r="P297" s="365" t="e">
        <f t="shared" si="213"/>
        <v>#DIV/0!</v>
      </c>
      <c r="Q297" s="144"/>
      <c r="R297" s="131" t="str">
        <f t="shared" si="191"/>
        <v>OK</v>
      </c>
      <c r="S297" s="407" t="str">
        <f t="shared" si="192"/>
        <v>OK</v>
      </c>
      <c r="T297" s="409">
        <f t="shared" si="211"/>
        <v>0</v>
      </c>
      <c r="U297" s="409">
        <f t="shared" si="212"/>
        <v>0</v>
      </c>
    </row>
    <row r="298" spans="1:21" s="1" customFormat="1" x14ac:dyDescent="0.25">
      <c r="A298" s="198" t="s">
        <v>344</v>
      </c>
      <c r="B298" s="151"/>
      <c r="C298" s="199"/>
      <c r="D298" s="199"/>
      <c r="E298" s="200"/>
      <c r="F298" s="4"/>
      <c r="G298" s="7"/>
      <c r="H298" s="3">
        <f t="shared" si="206"/>
        <v>0</v>
      </c>
      <c r="I298" s="201"/>
      <c r="J298" s="202"/>
      <c r="K298" s="203"/>
      <c r="L298" s="9">
        <f t="shared" si="207"/>
        <v>0</v>
      </c>
      <c r="M298" s="10">
        <f t="shared" si="208"/>
        <v>0</v>
      </c>
      <c r="N298" s="11">
        <f t="shared" si="209"/>
        <v>0</v>
      </c>
      <c r="O298" s="12">
        <f t="shared" si="210"/>
        <v>0</v>
      </c>
      <c r="P298" s="365" t="e">
        <f t="shared" si="213"/>
        <v>#DIV/0!</v>
      </c>
      <c r="Q298" s="144"/>
      <c r="R298" s="131" t="str">
        <f t="shared" si="191"/>
        <v>OK</v>
      </c>
      <c r="S298" s="407" t="str">
        <f t="shared" si="192"/>
        <v>OK</v>
      </c>
      <c r="T298" s="409">
        <f t="shared" si="211"/>
        <v>0</v>
      </c>
      <c r="U298" s="409">
        <f t="shared" si="212"/>
        <v>0</v>
      </c>
    </row>
    <row r="299" spans="1:21" s="1" customFormat="1" x14ac:dyDescent="0.25">
      <c r="A299" s="198" t="s">
        <v>345</v>
      </c>
      <c r="B299" s="151"/>
      <c r="C299" s="199"/>
      <c r="D299" s="199"/>
      <c r="E299" s="200"/>
      <c r="F299" s="4"/>
      <c r="G299" s="7"/>
      <c r="H299" s="3">
        <f t="shared" si="206"/>
        <v>0</v>
      </c>
      <c r="I299" s="201"/>
      <c r="J299" s="202"/>
      <c r="K299" s="203"/>
      <c r="L299" s="9">
        <f t="shared" si="207"/>
        <v>0</v>
      </c>
      <c r="M299" s="10">
        <f t="shared" si="208"/>
        <v>0</v>
      </c>
      <c r="N299" s="11">
        <f t="shared" si="209"/>
        <v>0</v>
      </c>
      <c r="O299" s="12">
        <f t="shared" si="210"/>
        <v>0</v>
      </c>
      <c r="P299" s="365" t="e">
        <f t="shared" si="213"/>
        <v>#DIV/0!</v>
      </c>
      <c r="Q299" s="144"/>
      <c r="R299" s="131" t="str">
        <f t="shared" si="191"/>
        <v>OK</v>
      </c>
      <c r="S299" s="407" t="str">
        <f t="shared" si="192"/>
        <v>OK</v>
      </c>
      <c r="T299" s="409">
        <f t="shared" si="211"/>
        <v>0</v>
      </c>
      <c r="U299" s="409">
        <f t="shared" si="212"/>
        <v>0</v>
      </c>
    </row>
    <row r="300" spans="1:21" s="1" customFormat="1" x14ac:dyDescent="0.25">
      <c r="A300" s="198" t="s">
        <v>346</v>
      </c>
      <c r="B300" s="151"/>
      <c r="C300" s="199"/>
      <c r="D300" s="199"/>
      <c r="E300" s="200"/>
      <c r="F300" s="4"/>
      <c r="G300" s="7"/>
      <c r="H300" s="3">
        <f t="shared" si="206"/>
        <v>0</v>
      </c>
      <c r="I300" s="201"/>
      <c r="J300" s="202"/>
      <c r="K300" s="203"/>
      <c r="L300" s="9">
        <f t="shared" si="207"/>
        <v>0</v>
      </c>
      <c r="M300" s="10">
        <f t="shared" si="208"/>
        <v>0</v>
      </c>
      <c r="N300" s="11">
        <f t="shared" si="209"/>
        <v>0</v>
      </c>
      <c r="O300" s="12">
        <f t="shared" si="210"/>
        <v>0</v>
      </c>
      <c r="P300" s="365" t="e">
        <f t="shared" si="213"/>
        <v>#DIV/0!</v>
      </c>
      <c r="Q300" s="144"/>
      <c r="R300" s="131" t="str">
        <f t="shared" si="191"/>
        <v>OK</v>
      </c>
      <c r="S300" s="407" t="str">
        <f t="shared" si="192"/>
        <v>OK</v>
      </c>
      <c r="T300" s="409">
        <f t="shared" si="211"/>
        <v>0</v>
      </c>
      <c r="U300" s="409">
        <f t="shared" si="212"/>
        <v>0</v>
      </c>
    </row>
    <row r="301" spans="1:21" s="1" customFormat="1" x14ac:dyDescent="0.25">
      <c r="A301" s="198" t="s">
        <v>347</v>
      </c>
      <c r="B301" s="151"/>
      <c r="C301" s="199"/>
      <c r="D301" s="199"/>
      <c r="E301" s="200"/>
      <c r="F301" s="4"/>
      <c r="G301" s="7"/>
      <c r="H301" s="3">
        <f t="shared" ref="H301:H305" si="214">D301*E301*F301*G301</f>
        <v>0</v>
      </c>
      <c r="I301" s="201"/>
      <c r="J301" s="202"/>
      <c r="K301" s="203"/>
      <c r="L301" s="9">
        <f t="shared" si="207"/>
        <v>0</v>
      </c>
      <c r="M301" s="10">
        <f t="shared" si="208"/>
        <v>0</v>
      </c>
      <c r="N301" s="11">
        <f t="shared" si="209"/>
        <v>0</v>
      </c>
      <c r="O301" s="12">
        <f t="shared" si="210"/>
        <v>0</v>
      </c>
      <c r="P301" s="365" t="e">
        <f t="shared" si="213"/>
        <v>#DIV/0!</v>
      </c>
      <c r="Q301" s="144"/>
      <c r="R301" s="131" t="str">
        <f t="shared" si="191"/>
        <v>OK</v>
      </c>
      <c r="S301" s="407" t="str">
        <f t="shared" si="192"/>
        <v>OK</v>
      </c>
      <c r="T301" s="409">
        <f t="shared" ref="T301:T305" si="215">H301-(SUM(I301,J301,K301))</f>
        <v>0</v>
      </c>
      <c r="U301" s="409">
        <f t="shared" ref="U301:U305" si="216">L301-(SUM(M301,N301,O301))</f>
        <v>0</v>
      </c>
    </row>
    <row r="302" spans="1:21" s="1" customFormat="1" x14ac:dyDescent="0.25">
      <c r="A302" s="198" t="s">
        <v>447</v>
      </c>
      <c r="B302" s="151"/>
      <c r="C302" s="199"/>
      <c r="D302" s="199"/>
      <c r="E302" s="200"/>
      <c r="F302" s="4"/>
      <c r="G302" s="7"/>
      <c r="H302" s="3">
        <f t="shared" si="214"/>
        <v>0</v>
      </c>
      <c r="I302" s="201"/>
      <c r="J302" s="202"/>
      <c r="K302" s="203"/>
      <c r="L302" s="9">
        <f t="shared" si="207"/>
        <v>0</v>
      </c>
      <c r="M302" s="10">
        <f t="shared" si="208"/>
        <v>0</v>
      </c>
      <c r="N302" s="11">
        <f t="shared" si="209"/>
        <v>0</v>
      </c>
      <c r="O302" s="12">
        <f t="shared" si="210"/>
        <v>0</v>
      </c>
      <c r="P302" s="365" t="e">
        <f t="shared" si="213"/>
        <v>#DIV/0!</v>
      </c>
      <c r="Q302" s="144"/>
      <c r="R302" s="131" t="str">
        <f t="shared" si="191"/>
        <v>OK</v>
      </c>
      <c r="S302" s="407" t="str">
        <f t="shared" si="192"/>
        <v>OK</v>
      </c>
      <c r="T302" s="409">
        <f t="shared" si="215"/>
        <v>0</v>
      </c>
      <c r="U302" s="409">
        <f t="shared" si="216"/>
        <v>0</v>
      </c>
    </row>
    <row r="303" spans="1:21" s="1" customFormat="1" x14ac:dyDescent="0.25">
      <c r="A303" s="198" t="s">
        <v>448</v>
      </c>
      <c r="B303" s="151"/>
      <c r="C303" s="199"/>
      <c r="D303" s="199"/>
      <c r="E303" s="200"/>
      <c r="F303" s="4"/>
      <c r="G303" s="7"/>
      <c r="H303" s="3">
        <f t="shared" si="214"/>
        <v>0</v>
      </c>
      <c r="I303" s="201"/>
      <c r="J303" s="202"/>
      <c r="K303" s="203"/>
      <c r="L303" s="9">
        <f t="shared" si="207"/>
        <v>0</v>
      </c>
      <c r="M303" s="10">
        <f t="shared" si="208"/>
        <v>0</v>
      </c>
      <c r="N303" s="11">
        <f t="shared" si="209"/>
        <v>0</v>
      </c>
      <c r="O303" s="12">
        <f t="shared" si="210"/>
        <v>0</v>
      </c>
      <c r="P303" s="365" t="e">
        <f t="shared" si="213"/>
        <v>#DIV/0!</v>
      </c>
      <c r="Q303" s="144"/>
      <c r="R303" s="131" t="str">
        <f t="shared" si="191"/>
        <v>OK</v>
      </c>
      <c r="S303" s="407" t="str">
        <f t="shared" si="192"/>
        <v>OK</v>
      </c>
      <c r="T303" s="409">
        <f t="shared" si="215"/>
        <v>0</v>
      </c>
      <c r="U303" s="409">
        <f t="shared" si="216"/>
        <v>0</v>
      </c>
    </row>
    <row r="304" spans="1:21" s="1" customFormat="1" x14ac:dyDescent="0.25">
      <c r="A304" s="198" t="s">
        <v>449</v>
      </c>
      <c r="B304" s="151"/>
      <c r="C304" s="199"/>
      <c r="D304" s="199"/>
      <c r="E304" s="200"/>
      <c r="F304" s="4"/>
      <c r="G304" s="7"/>
      <c r="H304" s="3">
        <f t="shared" si="214"/>
        <v>0</v>
      </c>
      <c r="I304" s="201"/>
      <c r="J304" s="202"/>
      <c r="K304" s="203"/>
      <c r="L304" s="9">
        <f t="shared" si="207"/>
        <v>0</v>
      </c>
      <c r="M304" s="10">
        <f t="shared" si="208"/>
        <v>0</v>
      </c>
      <c r="N304" s="11">
        <f t="shared" si="209"/>
        <v>0</v>
      </c>
      <c r="O304" s="12">
        <f t="shared" si="210"/>
        <v>0</v>
      </c>
      <c r="P304" s="365" t="e">
        <f t="shared" si="213"/>
        <v>#DIV/0!</v>
      </c>
      <c r="Q304" s="144"/>
      <c r="R304" s="131" t="str">
        <f t="shared" si="191"/>
        <v>OK</v>
      </c>
      <c r="S304" s="407" t="str">
        <f t="shared" si="192"/>
        <v>OK</v>
      </c>
      <c r="T304" s="409">
        <f t="shared" si="215"/>
        <v>0</v>
      </c>
      <c r="U304" s="409">
        <f t="shared" si="216"/>
        <v>0</v>
      </c>
    </row>
    <row r="305" spans="1:21" s="1" customFormat="1" x14ac:dyDescent="0.25">
      <c r="A305" s="198" t="s">
        <v>450</v>
      </c>
      <c r="B305" s="151"/>
      <c r="C305" s="199"/>
      <c r="D305" s="199"/>
      <c r="E305" s="200"/>
      <c r="F305" s="4"/>
      <c r="G305" s="7"/>
      <c r="H305" s="3">
        <f t="shared" si="214"/>
        <v>0</v>
      </c>
      <c r="I305" s="201"/>
      <c r="J305" s="202"/>
      <c r="K305" s="203"/>
      <c r="L305" s="9">
        <f t="shared" si="207"/>
        <v>0</v>
      </c>
      <c r="M305" s="10">
        <f t="shared" si="208"/>
        <v>0</v>
      </c>
      <c r="N305" s="11">
        <f t="shared" si="209"/>
        <v>0</v>
      </c>
      <c r="O305" s="12">
        <f t="shared" si="210"/>
        <v>0</v>
      </c>
      <c r="P305" s="365" t="e">
        <f t="shared" si="213"/>
        <v>#DIV/0!</v>
      </c>
      <c r="Q305" s="144"/>
      <c r="R305" s="131" t="str">
        <f t="shared" si="191"/>
        <v>OK</v>
      </c>
      <c r="S305" s="407" t="str">
        <f t="shared" si="192"/>
        <v>OK</v>
      </c>
      <c r="T305" s="409">
        <f t="shared" si="215"/>
        <v>0</v>
      </c>
      <c r="U305" s="409">
        <f t="shared" si="216"/>
        <v>0</v>
      </c>
    </row>
    <row r="306" spans="1:21" s="1" customFormat="1" x14ac:dyDescent="0.25">
      <c r="A306" s="198" t="s">
        <v>451</v>
      </c>
      <c r="B306" s="151"/>
      <c r="C306" s="199"/>
      <c r="D306" s="199"/>
      <c r="E306" s="200"/>
      <c r="F306" s="4"/>
      <c r="G306" s="7"/>
      <c r="H306" s="3">
        <f t="shared" si="206"/>
        <v>0</v>
      </c>
      <c r="I306" s="201"/>
      <c r="J306" s="202"/>
      <c r="K306" s="203"/>
      <c r="L306" s="9">
        <f t="shared" si="207"/>
        <v>0</v>
      </c>
      <c r="M306" s="10">
        <f t="shared" si="208"/>
        <v>0</v>
      </c>
      <c r="N306" s="11">
        <f t="shared" si="209"/>
        <v>0</v>
      </c>
      <c r="O306" s="12">
        <f t="shared" si="210"/>
        <v>0</v>
      </c>
      <c r="P306" s="358" t="e">
        <f t="shared" si="213"/>
        <v>#DIV/0!</v>
      </c>
      <c r="Q306" s="144"/>
      <c r="R306" s="131" t="str">
        <f t="shared" si="191"/>
        <v>OK</v>
      </c>
      <c r="S306" s="407" t="str">
        <f t="shared" si="192"/>
        <v>OK</v>
      </c>
      <c r="T306" s="409">
        <f t="shared" si="211"/>
        <v>0</v>
      </c>
      <c r="U306" s="409">
        <f t="shared" si="212"/>
        <v>0</v>
      </c>
    </row>
    <row r="307" spans="1:21" s="214" customFormat="1" x14ac:dyDescent="0.25">
      <c r="A307" s="210"/>
      <c r="B307" s="211" t="s">
        <v>390</v>
      </c>
      <c r="C307" s="211"/>
      <c r="D307" s="211"/>
      <c r="E307" s="212"/>
      <c r="F307" s="29"/>
      <c r="G307" s="30"/>
      <c r="H307" s="23">
        <f t="shared" ref="H307:P307" si="217">SUM(H291:H306)</f>
        <v>0</v>
      </c>
      <c r="I307" s="25">
        <f t="shared" si="217"/>
        <v>0</v>
      </c>
      <c r="J307" s="23">
        <f t="shared" si="217"/>
        <v>0</v>
      </c>
      <c r="K307" s="24">
        <f t="shared" si="217"/>
        <v>0</v>
      </c>
      <c r="L307" s="25">
        <f t="shared" si="217"/>
        <v>0</v>
      </c>
      <c r="M307" s="23">
        <f t="shared" si="217"/>
        <v>0</v>
      </c>
      <c r="N307" s="23">
        <f t="shared" si="217"/>
        <v>0</v>
      </c>
      <c r="O307" s="130">
        <f t="shared" si="217"/>
        <v>0</v>
      </c>
      <c r="P307" s="359" t="e">
        <f t="shared" si="217"/>
        <v>#DIV/0!</v>
      </c>
      <c r="Q307" s="213"/>
      <c r="R307" s="132"/>
      <c r="S307" s="406"/>
      <c r="T307" s="414"/>
      <c r="U307" s="414"/>
    </row>
    <row r="308" spans="1:21" s="1" customFormat="1" x14ac:dyDescent="0.25">
      <c r="A308" s="196" t="s">
        <v>326</v>
      </c>
      <c r="B308" s="160" t="s">
        <v>30</v>
      </c>
      <c r="C308" s="215"/>
      <c r="D308" s="215"/>
      <c r="E308" s="216"/>
      <c r="F308" s="161"/>
      <c r="G308" s="162"/>
      <c r="H308" s="163"/>
      <c r="I308" s="217"/>
      <c r="J308" s="217"/>
      <c r="K308" s="218"/>
      <c r="L308" s="126"/>
      <c r="M308" s="118"/>
      <c r="N308" s="118"/>
      <c r="O308" s="118"/>
      <c r="P308" s="360"/>
      <c r="Q308" s="118"/>
      <c r="R308" s="131"/>
      <c r="S308" s="407"/>
      <c r="T308" s="410"/>
      <c r="U308" s="410"/>
    </row>
    <row r="309" spans="1:21" s="1" customFormat="1" x14ac:dyDescent="0.25">
      <c r="A309" s="198" t="s">
        <v>327</v>
      </c>
      <c r="B309" s="151"/>
      <c r="C309" s="199"/>
      <c r="D309" s="199"/>
      <c r="E309" s="200"/>
      <c r="F309" s="4"/>
      <c r="G309" s="7"/>
      <c r="H309" s="219">
        <f t="shared" ref="H309:H323" si="218">D309*E309*F309*G309</f>
        <v>0</v>
      </c>
      <c r="I309" s="201"/>
      <c r="J309" s="202"/>
      <c r="K309" s="203"/>
      <c r="L309" s="9">
        <f t="shared" ref="L309:L323" si="219">H309/$K$6</f>
        <v>0</v>
      </c>
      <c r="M309" s="10">
        <f t="shared" ref="M309:M323" si="220">I309/$K$6</f>
        <v>0</v>
      </c>
      <c r="N309" s="11">
        <f t="shared" ref="N309:N323" si="221">J309/$K$6</f>
        <v>0</v>
      </c>
      <c r="O309" s="12">
        <f t="shared" ref="O309:O323" si="222">K309/$K$6</f>
        <v>0</v>
      </c>
      <c r="P309" s="365" t="e">
        <f>L309/$L$324</f>
        <v>#DIV/0!</v>
      </c>
      <c r="Q309" s="144"/>
      <c r="R309" s="131" t="str">
        <f t="shared" si="191"/>
        <v>OK</v>
      </c>
      <c r="S309" s="407" t="str">
        <f t="shared" si="192"/>
        <v>OK</v>
      </c>
      <c r="T309" s="409">
        <f t="shared" ref="T309:T318" si="223">H309-(SUM(I309,J309,K309))</f>
        <v>0</v>
      </c>
      <c r="U309" s="409">
        <f t="shared" ref="U309:U318" si="224">L309-(SUM(M309,N309,O309))</f>
        <v>0</v>
      </c>
    </row>
    <row r="310" spans="1:21" s="1" customFormat="1" x14ac:dyDescent="0.25">
      <c r="A310" s="198" t="s">
        <v>328</v>
      </c>
      <c r="B310" s="151"/>
      <c r="C310" s="199"/>
      <c r="D310" s="199"/>
      <c r="E310" s="200"/>
      <c r="F310" s="4"/>
      <c r="G310" s="7"/>
      <c r="H310" s="3">
        <f t="shared" si="218"/>
        <v>0</v>
      </c>
      <c r="I310" s="201"/>
      <c r="J310" s="202"/>
      <c r="K310" s="203"/>
      <c r="L310" s="9">
        <f t="shared" si="219"/>
        <v>0</v>
      </c>
      <c r="M310" s="10">
        <f t="shared" si="220"/>
        <v>0</v>
      </c>
      <c r="N310" s="11">
        <f t="shared" si="221"/>
        <v>0</v>
      </c>
      <c r="O310" s="12">
        <f t="shared" si="222"/>
        <v>0</v>
      </c>
      <c r="P310" s="365" t="e">
        <f t="shared" ref="P310:P323" si="225">L310/$L$324</f>
        <v>#DIV/0!</v>
      </c>
      <c r="Q310" s="144"/>
      <c r="R310" s="131" t="str">
        <f t="shared" si="191"/>
        <v>OK</v>
      </c>
      <c r="S310" s="407" t="str">
        <f t="shared" si="192"/>
        <v>OK</v>
      </c>
      <c r="T310" s="409">
        <f t="shared" si="223"/>
        <v>0</v>
      </c>
      <c r="U310" s="409">
        <f t="shared" si="224"/>
        <v>0</v>
      </c>
    </row>
    <row r="311" spans="1:21" s="1" customFormat="1" x14ac:dyDescent="0.25">
      <c r="A311" s="198" t="s">
        <v>329</v>
      </c>
      <c r="B311" s="151"/>
      <c r="C311" s="199"/>
      <c r="D311" s="199"/>
      <c r="E311" s="200"/>
      <c r="F311" s="4"/>
      <c r="G311" s="7"/>
      <c r="H311" s="3">
        <f t="shared" si="218"/>
        <v>0</v>
      </c>
      <c r="I311" s="201"/>
      <c r="J311" s="202"/>
      <c r="K311" s="203"/>
      <c r="L311" s="9">
        <f t="shared" si="219"/>
        <v>0</v>
      </c>
      <c r="M311" s="10">
        <f t="shared" si="220"/>
        <v>0</v>
      </c>
      <c r="N311" s="11">
        <f t="shared" si="221"/>
        <v>0</v>
      </c>
      <c r="O311" s="12">
        <f t="shared" si="222"/>
        <v>0</v>
      </c>
      <c r="P311" s="365" t="e">
        <f t="shared" si="225"/>
        <v>#DIV/0!</v>
      </c>
      <c r="Q311" s="144"/>
      <c r="R311" s="131" t="str">
        <f t="shared" si="191"/>
        <v>OK</v>
      </c>
      <c r="S311" s="407" t="str">
        <f t="shared" si="192"/>
        <v>OK</v>
      </c>
      <c r="T311" s="409">
        <f t="shared" si="223"/>
        <v>0</v>
      </c>
      <c r="U311" s="409">
        <f t="shared" si="224"/>
        <v>0</v>
      </c>
    </row>
    <row r="312" spans="1:21" s="1" customFormat="1" x14ac:dyDescent="0.25">
      <c r="A312" s="198" t="s">
        <v>330</v>
      </c>
      <c r="B312" s="151"/>
      <c r="C312" s="199"/>
      <c r="D312" s="199"/>
      <c r="E312" s="200"/>
      <c r="F312" s="4"/>
      <c r="G312" s="7"/>
      <c r="H312" s="3">
        <f t="shared" si="218"/>
        <v>0</v>
      </c>
      <c r="I312" s="201"/>
      <c r="J312" s="202"/>
      <c r="K312" s="203"/>
      <c r="L312" s="9">
        <f t="shared" si="219"/>
        <v>0</v>
      </c>
      <c r="M312" s="10">
        <f t="shared" si="220"/>
        <v>0</v>
      </c>
      <c r="N312" s="11">
        <f t="shared" si="221"/>
        <v>0</v>
      </c>
      <c r="O312" s="12">
        <f t="shared" si="222"/>
        <v>0</v>
      </c>
      <c r="P312" s="365" t="e">
        <f t="shared" si="225"/>
        <v>#DIV/0!</v>
      </c>
      <c r="Q312" s="144"/>
      <c r="R312" s="131" t="str">
        <f t="shared" si="191"/>
        <v>OK</v>
      </c>
      <c r="S312" s="407" t="str">
        <f t="shared" si="192"/>
        <v>OK</v>
      </c>
      <c r="T312" s="409">
        <f t="shared" si="223"/>
        <v>0</v>
      </c>
      <c r="U312" s="409">
        <f t="shared" si="224"/>
        <v>0</v>
      </c>
    </row>
    <row r="313" spans="1:21" s="1" customFormat="1" x14ac:dyDescent="0.25">
      <c r="A313" s="198" t="s">
        <v>331</v>
      </c>
      <c r="B313" s="151"/>
      <c r="C313" s="199"/>
      <c r="D313" s="199"/>
      <c r="E313" s="200"/>
      <c r="F313" s="4"/>
      <c r="G313" s="7"/>
      <c r="H313" s="3">
        <f t="shared" si="218"/>
        <v>0</v>
      </c>
      <c r="I313" s="201"/>
      <c r="J313" s="202"/>
      <c r="K313" s="203"/>
      <c r="L313" s="9">
        <f t="shared" si="219"/>
        <v>0</v>
      </c>
      <c r="M313" s="10">
        <f t="shared" si="220"/>
        <v>0</v>
      </c>
      <c r="N313" s="11">
        <f t="shared" si="221"/>
        <v>0</v>
      </c>
      <c r="O313" s="12">
        <f t="shared" si="222"/>
        <v>0</v>
      </c>
      <c r="P313" s="365" t="e">
        <f t="shared" si="225"/>
        <v>#DIV/0!</v>
      </c>
      <c r="Q313" s="144"/>
      <c r="R313" s="131" t="str">
        <f t="shared" si="191"/>
        <v>OK</v>
      </c>
      <c r="S313" s="407" t="str">
        <f t="shared" si="192"/>
        <v>OK</v>
      </c>
      <c r="T313" s="409">
        <f t="shared" si="223"/>
        <v>0</v>
      </c>
      <c r="U313" s="409">
        <f t="shared" si="224"/>
        <v>0</v>
      </c>
    </row>
    <row r="314" spans="1:21" s="1" customFormat="1" x14ac:dyDescent="0.25">
      <c r="A314" s="198" t="s">
        <v>332</v>
      </c>
      <c r="B314" s="151"/>
      <c r="C314" s="199"/>
      <c r="D314" s="199"/>
      <c r="E314" s="200"/>
      <c r="F314" s="4"/>
      <c r="G314" s="7"/>
      <c r="H314" s="3">
        <f t="shared" si="218"/>
        <v>0</v>
      </c>
      <c r="I314" s="201"/>
      <c r="J314" s="202"/>
      <c r="K314" s="203"/>
      <c r="L314" s="9">
        <f t="shared" si="219"/>
        <v>0</v>
      </c>
      <c r="M314" s="10">
        <f t="shared" si="220"/>
        <v>0</v>
      </c>
      <c r="N314" s="11">
        <f t="shared" si="221"/>
        <v>0</v>
      </c>
      <c r="O314" s="12">
        <f t="shared" si="222"/>
        <v>0</v>
      </c>
      <c r="P314" s="365" t="e">
        <f t="shared" si="225"/>
        <v>#DIV/0!</v>
      </c>
      <c r="Q314" s="144"/>
      <c r="R314" s="131" t="str">
        <f t="shared" si="191"/>
        <v>OK</v>
      </c>
      <c r="S314" s="407" t="str">
        <f t="shared" si="192"/>
        <v>OK</v>
      </c>
      <c r="T314" s="409">
        <f t="shared" si="223"/>
        <v>0</v>
      </c>
      <c r="U314" s="409">
        <f t="shared" si="224"/>
        <v>0</v>
      </c>
    </row>
    <row r="315" spans="1:21" s="1" customFormat="1" x14ac:dyDescent="0.25">
      <c r="A315" s="198" t="s">
        <v>333</v>
      </c>
      <c r="B315" s="151"/>
      <c r="C315" s="199"/>
      <c r="D315" s="199"/>
      <c r="E315" s="200"/>
      <c r="F315" s="4"/>
      <c r="G315" s="7"/>
      <c r="H315" s="3">
        <f t="shared" si="218"/>
        <v>0</v>
      </c>
      <c r="I315" s="201"/>
      <c r="J315" s="202"/>
      <c r="K315" s="203"/>
      <c r="L315" s="9">
        <f t="shared" si="219"/>
        <v>0</v>
      </c>
      <c r="M315" s="10">
        <f t="shared" si="220"/>
        <v>0</v>
      </c>
      <c r="N315" s="11">
        <f t="shared" si="221"/>
        <v>0</v>
      </c>
      <c r="O315" s="12">
        <f t="shared" si="222"/>
        <v>0</v>
      </c>
      <c r="P315" s="365" t="e">
        <f t="shared" si="225"/>
        <v>#DIV/0!</v>
      </c>
      <c r="Q315" s="144"/>
      <c r="R315" s="131" t="str">
        <f t="shared" si="191"/>
        <v>OK</v>
      </c>
      <c r="S315" s="407" t="str">
        <f t="shared" si="192"/>
        <v>OK</v>
      </c>
      <c r="T315" s="409">
        <f t="shared" si="223"/>
        <v>0</v>
      </c>
      <c r="U315" s="409">
        <f t="shared" si="224"/>
        <v>0</v>
      </c>
    </row>
    <row r="316" spans="1:21" s="1" customFormat="1" x14ac:dyDescent="0.25">
      <c r="A316" s="198" t="s">
        <v>334</v>
      </c>
      <c r="B316" s="151"/>
      <c r="C316" s="199"/>
      <c r="D316" s="199"/>
      <c r="E316" s="200"/>
      <c r="F316" s="4"/>
      <c r="G316" s="7"/>
      <c r="H316" s="3">
        <f t="shared" si="218"/>
        <v>0</v>
      </c>
      <c r="I316" s="201"/>
      <c r="J316" s="202"/>
      <c r="K316" s="203"/>
      <c r="L316" s="9">
        <f t="shared" si="219"/>
        <v>0</v>
      </c>
      <c r="M316" s="10">
        <f t="shared" si="220"/>
        <v>0</v>
      </c>
      <c r="N316" s="11">
        <f t="shared" si="221"/>
        <v>0</v>
      </c>
      <c r="O316" s="12">
        <f t="shared" si="222"/>
        <v>0</v>
      </c>
      <c r="P316" s="365" t="e">
        <f t="shared" si="225"/>
        <v>#DIV/0!</v>
      </c>
      <c r="Q316" s="144"/>
      <c r="R316" s="131" t="str">
        <f t="shared" si="191"/>
        <v>OK</v>
      </c>
      <c r="S316" s="407" t="str">
        <f t="shared" si="192"/>
        <v>OK</v>
      </c>
      <c r="T316" s="409">
        <f t="shared" si="223"/>
        <v>0</v>
      </c>
      <c r="U316" s="409">
        <f t="shared" si="224"/>
        <v>0</v>
      </c>
    </row>
    <row r="317" spans="1:21" s="1" customFormat="1" x14ac:dyDescent="0.25">
      <c r="A317" s="198" t="s">
        <v>335</v>
      </c>
      <c r="B317" s="151"/>
      <c r="C317" s="199"/>
      <c r="D317" s="199"/>
      <c r="E317" s="200"/>
      <c r="F317" s="4"/>
      <c r="G317" s="7"/>
      <c r="H317" s="3">
        <f t="shared" si="218"/>
        <v>0</v>
      </c>
      <c r="I317" s="201"/>
      <c r="J317" s="202"/>
      <c r="K317" s="203"/>
      <c r="L317" s="9">
        <f t="shared" si="219"/>
        <v>0</v>
      </c>
      <c r="M317" s="10">
        <f t="shared" si="220"/>
        <v>0</v>
      </c>
      <c r="N317" s="11">
        <f t="shared" si="221"/>
        <v>0</v>
      </c>
      <c r="O317" s="12">
        <f t="shared" si="222"/>
        <v>0</v>
      </c>
      <c r="P317" s="365" t="e">
        <f t="shared" si="225"/>
        <v>#DIV/0!</v>
      </c>
      <c r="Q317" s="144"/>
      <c r="R317" s="131" t="str">
        <f t="shared" si="191"/>
        <v>OK</v>
      </c>
      <c r="S317" s="407" t="str">
        <f t="shared" si="192"/>
        <v>OK</v>
      </c>
      <c r="T317" s="409">
        <f t="shared" si="223"/>
        <v>0</v>
      </c>
      <c r="U317" s="409">
        <f t="shared" si="224"/>
        <v>0</v>
      </c>
    </row>
    <row r="318" spans="1:21" s="1" customFormat="1" ht="15" customHeight="1" x14ac:dyDescent="0.25">
      <c r="A318" s="198" t="s">
        <v>336</v>
      </c>
      <c r="B318" s="157"/>
      <c r="C318" s="204"/>
      <c r="D318" s="204"/>
      <c r="E318" s="205"/>
      <c r="F318" s="20"/>
      <c r="G318" s="26"/>
      <c r="H318" s="303">
        <f t="shared" si="218"/>
        <v>0</v>
      </c>
      <c r="I318" s="207"/>
      <c r="J318" s="208"/>
      <c r="K318" s="209"/>
      <c r="L318" s="21">
        <f t="shared" si="219"/>
        <v>0</v>
      </c>
      <c r="M318" s="27">
        <f t="shared" si="220"/>
        <v>0</v>
      </c>
      <c r="N318" s="22">
        <f t="shared" si="221"/>
        <v>0</v>
      </c>
      <c r="O318" s="28">
        <f t="shared" si="222"/>
        <v>0</v>
      </c>
      <c r="P318" s="365" t="e">
        <f t="shared" si="225"/>
        <v>#DIV/0!</v>
      </c>
      <c r="Q318" s="145"/>
      <c r="R318" s="131" t="str">
        <f t="shared" si="191"/>
        <v>OK</v>
      </c>
      <c r="S318" s="407" t="str">
        <f t="shared" si="192"/>
        <v>OK</v>
      </c>
      <c r="T318" s="409">
        <f t="shared" si="223"/>
        <v>0</v>
      </c>
      <c r="U318" s="409">
        <f t="shared" si="224"/>
        <v>0</v>
      </c>
    </row>
    <row r="319" spans="1:21" s="1" customFormat="1" ht="18.75" customHeight="1" x14ac:dyDescent="0.25">
      <c r="A319" s="198" t="s">
        <v>442</v>
      </c>
      <c r="B319" s="156"/>
      <c r="C319" s="199"/>
      <c r="D319" s="388"/>
      <c r="E319" s="200"/>
      <c r="F319" s="4"/>
      <c r="G319" s="5"/>
      <c r="H319" s="2">
        <f t="shared" si="218"/>
        <v>0</v>
      </c>
      <c r="I319" s="201"/>
      <c r="J319" s="202"/>
      <c r="K319" s="203"/>
      <c r="L319" s="9">
        <f t="shared" si="219"/>
        <v>0</v>
      </c>
      <c r="M319" s="11">
        <f t="shared" si="220"/>
        <v>0</v>
      </c>
      <c r="N319" s="11">
        <f t="shared" si="221"/>
        <v>0</v>
      </c>
      <c r="O319" s="12">
        <f t="shared" si="222"/>
        <v>0</v>
      </c>
      <c r="P319" s="365" t="e">
        <f t="shared" si="225"/>
        <v>#DIV/0!</v>
      </c>
      <c r="Q319" s="144"/>
      <c r="R319" s="131" t="str">
        <f t="shared" si="191"/>
        <v>OK</v>
      </c>
      <c r="S319" s="407" t="str">
        <f t="shared" si="192"/>
        <v>OK</v>
      </c>
      <c r="T319" s="409">
        <f t="shared" ref="T319:T323" si="226">H319-(SUM(I319,J319,K319))</f>
        <v>0</v>
      </c>
      <c r="U319" s="409">
        <f t="shared" ref="U319:U323" si="227">L319-(SUM(M319,N319,O319))</f>
        <v>0</v>
      </c>
    </row>
    <row r="320" spans="1:21" s="1" customFormat="1" ht="18.75" customHeight="1" x14ac:dyDescent="0.25">
      <c r="A320" s="198" t="s">
        <v>443</v>
      </c>
      <c r="B320" s="156"/>
      <c r="C320" s="199"/>
      <c r="D320" s="388"/>
      <c r="E320" s="200"/>
      <c r="F320" s="4"/>
      <c r="G320" s="5"/>
      <c r="H320" s="2">
        <f t="shared" si="218"/>
        <v>0</v>
      </c>
      <c r="I320" s="201"/>
      <c r="J320" s="202"/>
      <c r="K320" s="203"/>
      <c r="L320" s="9">
        <f t="shared" si="219"/>
        <v>0</v>
      </c>
      <c r="M320" s="11">
        <f t="shared" si="220"/>
        <v>0</v>
      </c>
      <c r="N320" s="11">
        <f t="shared" si="221"/>
        <v>0</v>
      </c>
      <c r="O320" s="12">
        <f t="shared" si="222"/>
        <v>0</v>
      </c>
      <c r="P320" s="365" t="e">
        <f t="shared" si="225"/>
        <v>#DIV/0!</v>
      </c>
      <c r="Q320" s="144"/>
      <c r="R320" s="131" t="str">
        <f t="shared" si="191"/>
        <v>OK</v>
      </c>
      <c r="S320" s="407" t="str">
        <f t="shared" si="192"/>
        <v>OK</v>
      </c>
      <c r="T320" s="409">
        <f t="shared" si="226"/>
        <v>0</v>
      </c>
      <c r="U320" s="409">
        <f t="shared" si="227"/>
        <v>0</v>
      </c>
    </row>
    <row r="321" spans="1:21" s="1" customFormat="1" ht="18.75" customHeight="1" x14ac:dyDescent="0.25">
      <c r="A321" s="198" t="s">
        <v>444</v>
      </c>
      <c r="B321" s="156"/>
      <c r="C321" s="199"/>
      <c r="D321" s="388"/>
      <c r="E321" s="200"/>
      <c r="F321" s="4"/>
      <c r="G321" s="5"/>
      <c r="H321" s="2">
        <f t="shared" si="218"/>
        <v>0</v>
      </c>
      <c r="I321" s="201"/>
      <c r="J321" s="202"/>
      <c r="K321" s="203"/>
      <c r="L321" s="9">
        <f t="shared" si="219"/>
        <v>0</v>
      </c>
      <c r="M321" s="11">
        <f t="shared" si="220"/>
        <v>0</v>
      </c>
      <c r="N321" s="11">
        <f t="shared" si="221"/>
        <v>0</v>
      </c>
      <c r="O321" s="12">
        <f t="shared" si="222"/>
        <v>0</v>
      </c>
      <c r="P321" s="365" t="e">
        <f t="shared" si="225"/>
        <v>#DIV/0!</v>
      </c>
      <c r="Q321" s="144"/>
      <c r="R321" s="131" t="str">
        <f t="shared" si="191"/>
        <v>OK</v>
      </c>
      <c r="S321" s="407" t="str">
        <f t="shared" si="192"/>
        <v>OK</v>
      </c>
      <c r="T321" s="409">
        <f t="shared" si="226"/>
        <v>0</v>
      </c>
      <c r="U321" s="409">
        <f t="shared" si="227"/>
        <v>0</v>
      </c>
    </row>
    <row r="322" spans="1:21" s="1" customFormat="1" ht="18.75" customHeight="1" x14ac:dyDescent="0.25">
      <c r="A322" s="198" t="s">
        <v>445</v>
      </c>
      <c r="B322" s="156"/>
      <c r="C322" s="199"/>
      <c r="D322" s="388"/>
      <c r="E322" s="200"/>
      <c r="F322" s="4"/>
      <c r="G322" s="5"/>
      <c r="H322" s="2">
        <f t="shared" ref="H322" si="228">D322*E322*F322*G322</f>
        <v>0</v>
      </c>
      <c r="I322" s="201"/>
      <c r="J322" s="202"/>
      <c r="K322" s="203"/>
      <c r="L322" s="9">
        <f t="shared" si="219"/>
        <v>0</v>
      </c>
      <c r="M322" s="11">
        <f t="shared" si="220"/>
        <v>0</v>
      </c>
      <c r="N322" s="11">
        <f t="shared" si="221"/>
        <v>0</v>
      </c>
      <c r="O322" s="12">
        <f t="shared" si="222"/>
        <v>0</v>
      </c>
      <c r="P322" s="365" t="e">
        <f t="shared" si="225"/>
        <v>#DIV/0!</v>
      </c>
      <c r="Q322" s="144"/>
      <c r="R322" s="131" t="str">
        <f t="shared" si="191"/>
        <v>OK</v>
      </c>
      <c r="S322" s="407" t="str">
        <f t="shared" si="192"/>
        <v>OK</v>
      </c>
      <c r="T322" s="409">
        <f t="shared" si="226"/>
        <v>0</v>
      </c>
      <c r="U322" s="409">
        <f t="shared" si="227"/>
        <v>0</v>
      </c>
    </row>
    <row r="323" spans="1:21" s="1" customFormat="1" x14ac:dyDescent="0.25">
      <c r="A323" s="198" t="s">
        <v>446</v>
      </c>
      <c r="B323" s="151"/>
      <c r="C323" s="199"/>
      <c r="D323" s="199"/>
      <c r="E323" s="200"/>
      <c r="F323" s="4"/>
      <c r="G323" s="7"/>
      <c r="H323" s="3">
        <f t="shared" si="218"/>
        <v>0</v>
      </c>
      <c r="I323" s="201"/>
      <c r="J323" s="202"/>
      <c r="K323" s="203"/>
      <c r="L323" s="9">
        <f t="shared" si="219"/>
        <v>0</v>
      </c>
      <c r="M323" s="10">
        <f t="shared" si="220"/>
        <v>0</v>
      </c>
      <c r="N323" s="11">
        <f t="shared" si="221"/>
        <v>0</v>
      </c>
      <c r="O323" s="12">
        <f t="shared" si="222"/>
        <v>0</v>
      </c>
      <c r="P323" s="358" t="e">
        <f t="shared" si="225"/>
        <v>#DIV/0!</v>
      </c>
      <c r="Q323" s="144"/>
      <c r="R323" s="131" t="str">
        <f t="shared" si="191"/>
        <v>OK</v>
      </c>
      <c r="S323" s="407" t="str">
        <f t="shared" si="192"/>
        <v>OK</v>
      </c>
      <c r="T323" s="409">
        <f t="shared" si="226"/>
        <v>0</v>
      </c>
      <c r="U323" s="409">
        <f t="shared" si="227"/>
        <v>0</v>
      </c>
    </row>
    <row r="324" spans="1:21" s="214" customFormat="1" x14ac:dyDescent="0.25">
      <c r="A324" s="210"/>
      <c r="B324" s="211" t="s">
        <v>391</v>
      </c>
      <c r="C324" s="245"/>
      <c r="D324" s="245"/>
      <c r="E324" s="246"/>
      <c r="F324" s="119"/>
      <c r="G324" s="120"/>
      <c r="H324" s="23">
        <f t="shared" ref="H324:P324" si="229">SUM(H308:H323)</f>
        <v>0</v>
      </c>
      <c r="I324" s="25">
        <f t="shared" si="229"/>
        <v>0</v>
      </c>
      <c r="J324" s="23">
        <f t="shared" si="229"/>
        <v>0</v>
      </c>
      <c r="K324" s="24">
        <f t="shared" si="229"/>
        <v>0</v>
      </c>
      <c r="L324" s="25">
        <f t="shared" si="229"/>
        <v>0</v>
      </c>
      <c r="M324" s="23">
        <f t="shared" si="229"/>
        <v>0</v>
      </c>
      <c r="N324" s="23">
        <f t="shared" si="229"/>
        <v>0</v>
      </c>
      <c r="O324" s="130">
        <f t="shared" si="229"/>
        <v>0</v>
      </c>
      <c r="P324" s="359" t="e">
        <f t="shared" si="229"/>
        <v>#DIV/0!</v>
      </c>
      <c r="Q324" s="213"/>
      <c r="R324" s="132"/>
      <c r="S324" s="406"/>
      <c r="T324" s="414"/>
      <c r="U324" s="414"/>
    </row>
    <row r="325" spans="1:21" s="1" customFormat="1" ht="9" customHeight="1" x14ac:dyDescent="0.25">
      <c r="A325" s="247"/>
      <c r="B325" s="154"/>
      <c r="C325" s="223"/>
      <c r="D325" s="223"/>
      <c r="E325" s="224"/>
      <c r="F325" s="225"/>
      <c r="G325" s="226"/>
      <c r="H325" s="206"/>
      <c r="I325" s="248"/>
      <c r="J325" s="249"/>
      <c r="K325" s="209"/>
      <c r="L325" s="206"/>
      <c r="M325" s="250"/>
      <c r="N325" s="251"/>
      <c r="O325" s="251"/>
      <c r="P325" s="357"/>
      <c r="Q325" s="145"/>
      <c r="R325" s="131"/>
      <c r="S325" s="407"/>
      <c r="T325" s="410"/>
      <c r="U325" s="410"/>
    </row>
    <row r="326" spans="1:21" s="1" customFormat="1" ht="16.5" thickBot="1" x14ac:dyDescent="0.3">
      <c r="A326" s="233"/>
      <c r="B326" s="234" t="s">
        <v>68</v>
      </c>
      <c r="C326" s="252"/>
      <c r="D326" s="252"/>
      <c r="E326" s="253"/>
      <c r="F326" s="133"/>
      <c r="G326" s="134"/>
      <c r="H326" s="237">
        <f t="shared" ref="H326:O326" si="230">SUM(H239,H256,H273,H290,H307,H324)</f>
        <v>0</v>
      </c>
      <c r="I326" s="237">
        <f t="shared" si="230"/>
        <v>0</v>
      </c>
      <c r="J326" s="237">
        <f t="shared" si="230"/>
        <v>0</v>
      </c>
      <c r="K326" s="238">
        <f t="shared" si="230"/>
        <v>0</v>
      </c>
      <c r="L326" s="239">
        <f t="shared" si="230"/>
        <v>0</v>
      </c>
      <c r="M326" s="237">
        <f t="shared" si="230"/>
        <v>0</v>
      </c>
      <c r="N326" s="237">
        <f t="shared" si="230"/>
        <v>0</v>
      </c>
      <c r="O326" s="237">
        <f t="shared" si="230"/>
        <v>0</v>
      </c>
      <c r="P326" s="361"/>
      <c r="Q326" s="240"/>
      <c r="R326" s="132" t="str">
        <f t="shared" si="191"/>
        <v>OK</v>
      </c>
      <c r="S326" s="406" t="str">
        <f t="shared" si="192"/>
        <v>OK</v>
      </c>
      <c r="T326" s="414">
        <f>H326-(SUM(I326,J326,K326))</f>
        <v>0</v>
      </c>
      <c r="U326" s="414">
        <f>L326-(SUM(M326,N326,O326))</f>
        <v>0</v>
      </c>
    </row>
    <row r="327" spans="1:21" s="1" customFormat="1" ht="9" customHeight="1" thickBot="1" x14ac:dyDescent="0.3">
      <c r="A327" s="254"/>
      <c r="B327" s="155"/>
      <c r="C327" s="255"/>
      <c r="D327" s="255"/>
      <c r="E327" s="256"/>
      <c r="F327" s="257"/>
      <c r="G327" s="258"/>
      <c r="H327" s="259"/>
      <c r="I327" s="260"/>
      <c r="J327" s="261"/>
      <c r="K327" s="262"/>
      <c r="L327" s="263"/>
      <c r="M327" s="264"/>
      <c r="N327" s="265"/>
      <c r="O327" s="265"/>
      <c r="P327" s="363"/>
      <c r="Q327" s="148"/>
      <c r="R327" s="131"/>
      <c r="S327" s="407"/>
      <c r="T327" s="413"/>
      <c r="U327" s="413"/>
    </row>
    <row r="328" spans="1:21" s="1" customFormat="1" ht="16.5" thickBot="1" x14ac:dyDescent="0.3">
      <c r="A328" s="266" t="s">
        <v>69</v>
      </c>
      <c r="B328" s="267" t="s">
        <v>70</v>
      </c>
      <c r="C328" s="268"/>
      <c r="D328" s="268"/>
      <c r="E328" s="269"/>
      <c r="F328" s="137"/>
      <c r="G328" s="138"/>
      <c r="H328" s="270">
        <f t="shared" ref="H328:O328" si="231">SUM(H116,H221,H326)</f>
        <v>90000</v>
      </c>
      <c r="I328" s="270">
        <f t="shared" si="231"/>
        <v>50000</v>
      </c>
      <c r="J328" s="270">
        <f t="shared" si="231"/>
        <v>30000</v>
      </c>
      <c r="K328" s="271">
        <f t="shared" si="231"/>
        <v>10000</v>
      </c>
      <c r="L328" s="272">
        <f t="shared" si="231"/>
        <v>720</v>
      </c>
      <c r="M328" s="270">
        <f t="shared" si="231"/>
        <v>400</v>
      </c>
      <c r="N328" s="270">
        <f t="shared" si="231"/>
        <v>240</v>
      </c>
      <c r="O328" s="270">
        <f t="shared" si="231"/>
        <v>80</v>
      </c>
      <c r="P328" s="393">
        <f>L328/$L$443</f>
        <v>0.54347826086956519</v>
      </c>
      <c r="Q328" s="273"/>
      <c r="R328" s="132" t="str">
        <f t="shared" si="191"/>
        <v>OK</v>
      </c>
      <c r="S328" s="406" t="str">
        <f t="shared" si="192"/>
        <v>OK</v>
      </c>
      <c r="T328" s="414">
        <f>H328-(SUM(I328,J328,K328))</f>
        <v>0</v>
      </c>
      <c r="U328" s="414">
        <f>L328-(SUM(M328,N328,O328))</f>
        <v>0</v>
      </c>
    </row>
    <row r="329" spans="1:21" s="1" customFormat="1" ht="9" customHeight="1" x14ac:dyDescent="0.25">
      <c r="A329" s="274"/>
      <c r="B329" s="153"/>
      <c r="C329" s="275"/>
      <c r="D329" s="275"/>
      <c r="E329" s="276"/>
      <c r="F329" s="277"/>
      <c r="G329" s="277"/>
      <c r="H329" s="278"/>
      <c r="I329" s="279"/>
      <c r="J329" s="280"/>
      <c r="K329" s="281"/>
      <c r="L329" s="278"/>
      <c r="M329" s="282"/>
      <c r="N329" s="283"/>
      <c r="O329" s="282"/>
      <c r="P329" s="358"/>
      <c r="Q329" s="147"/>
      <c r="R329" s="131"/>
      <c r="S329" s="407"/>
      <c r="T329" s="410"/>
      <c r="U329" s="410"/>
    </row>
    <row r="330" spans="1:21" s="1" customFormat="1" x14ac:dyDescent="0.25">
      <c r="A330" s="284"/>
      <c r="B330" s="285" t="s">
        <v>156</v>
      </c>
      <c r="C330" s="286"/>
      <c r="D330" s="286"/>
      <c r="E330" s="287"/>
      <c r="F330" s="288"/>
      <c r="G330" s="289"/>
      <c r="H330" s="290"/>
      <c r="I330" s="291"/>
      <c r="J330" s="291"/>
      <c r="K330" s="292"/>
      <c r="L330" s="293"/>
      <c r="M330" s="129"/>
      <c r="N330" s="129"/>
      <c r="O330" s="129"/>
      <c r="P330" s="365"/>
      <c r="Q330" s="129"/>
      <c r="R330" s="131"/>
      <c r="S330" s="407"/>
      <c r="T330" s="410"/>
      <c r="U330" s="410"/>
    </row>
    <row r="331" spans="1:21" s="1" customFormat="1" x14ac:dyDescent="0.25">
      <c r="A331" s="294"/>
      <c r="B331" s="286" t="s">
        <v>72</v>
      </c>
      <c r="C331" s="117"/>
      <c r="D331" s="117"/>
      <c r="E331" s="117"/>
      <c r="F331" s="117"/>
      <c r="G331" s="117"/>
      <c r="H331" s="128"/>
      <c r="I331" s="117"/>
      <c r="J331" s="117"/>
      <c r="K331" s="295"/>
      <c r="L331" s="13"/>
      <c r="M331" s="117"/>
      <c r="N331" s="117"/>
      <c r="O331" s="117"/>
      <c r="P331" s="362"/>
      <c r="Q331" s="117"/>
      <c r="R331" s="131"/>
      <c r="S331" s="407"/>
      <c r="T331" s="410"/>
      <c r="U331" s="410"/>
    </row>
    <row r="332" spans="1:21" s="1" customFormat="1" x14ac:dyDescent="0.25">
      <c r="A332" s="196" t="s">
        <v>325</v>
      </c>
      <c r="B332" s="160" t="s">
        <v>73</v>
      </c>
      <c r="C332" s="296"/>
      <c r="D332" s="296"/>
      <c r="E332" s="297"/>
      <c r="F332" s="164"/>
      <c r="G332" s="165"/>
      <c r="H332" s="166"/>
      <c r="I332" s="298"/>
      <c r="J332" s="298"/>
      <c r="K332" s="299"/>
      <c r="L332" s="9"/>
      <c r="M332" s="129"/>
      <c r="N332" s="129"/>
      <c r="O332" s="129"/>
      <c r="P332" s="365"/>
      <c r="Q332" s="129"/>
      <c r="R332" s="131"/>
      <c r="S332" s="407"/>
      <c r="T332" s="410"/>
      <c r="U332" s="410"/>
    </row>
    <row r="333" spans="1:21" s="1" customFormat="1" x14ac:dyDescent="0.25">
      <c r="A333" s="198" t="s">
        <v>74</v>
      </c>
      <c r="B333" s="156"/>
      <c r="C333" s="300"/>
      <c r="D333" s="300"/>
      <c r="E333" s="301"/>
      <c r="F333" s="122"/>
      <c r="G333" s="7"/>
      <c r="H333" s="302">
        <f t="shared" ref="H333:H347" si="232">D333*E333*F333*G333</f>
        <v>0</v>
      </c>
      <c r="I333" s="220"/>
      <c r="J333" s="221"/>
      <c r="K333" s="222"/>
      <c r="L333" s="13">
        <f t="shared" ref="L333:L347" si="233">H333/$K$6</f>
        <v>0</v>
      </c>
      <c r="M333" s="123">
        <f t="shared" ref="M333:M347" si="234">I333/$K$6</f>
        <v>0</v>
      </c>
      <c r="N333" s="124">
        <f t="shared" ref="N333:N347" si="235">J333/$K$6</f>
        <v>0</v>
      </c>
      <c r="O333" s="125">
        <f t="shared" ref="O333:O347" si="236">K333/$K$6</f>
        <v>0</v>
      </c>
      <c r="P333" s="365" t="e">
        <f>L333/$L$348</f>
        <v>#DIV/0!</v>
      </c>
      <c r="Q333" s="146"/>
      <c r="R333" s="131" t="str">
        <f t="shared" si="191"/>
        <v>OK</v>
      </c>
      <c r="S333" s="407" t="str">
        <f t="shared" si="192"/>
        <v>OK</v>
      </c>
      <c r="T333" s="409">
        <f t="shared" ref="T333:T342" si="237">H333-(SUM(I333,J333,K333))</f>
        <v>0</v>
      </c>
      <c r="U333" s="409">
        <f t="shared" ref="U333:U342" si="238">L333-(SUM(M333,N333,O333))</f>
        <v>0</v>
      </c>
    </row>
    <row r="334" spans="1:21" s="1" customFormat="1" x14ac:dyDescent="0.25">
      <c r="A334" s="198" t="s">
        <v>75</v>
      </c>
      <c r="B334" s="156"/>
      <c r="C334" s="199"/>
      <c r="D334" s="199"/>
      <c r="E334" s="200"/>
      <c r="F334" s="4"/>
      <c r="G334" s="5"/>
      <c r="H334" s="2">
        <f t="shared" si="232"/>
        <v>0</v>
      </c>
      <c r="I334" s="201"/>
      <c r="J334" s="202"/>
      <c r="K334" s="203"/>
      <c r="L334" s="9">
        <f t="shared" si="233"/>
        <v>0</v>
      </c>
      <c r="M334" s="10">
        <f t="shared" si="234"/>
        <v>0</v>
      </c>
      <c r="N334" s="11">
        <f t="shared" si="235"/>
        <v>0</v>
      </c>
      <c r="O334" s="12">
        <f t="shared" si="236"/>
        <v>0</v>
      </c>
      <c r="P334" s="365" t="e">
        <f t="shared" ref="P334:P347" si="239">L334/$L$348</f>
        <v>#DIV/0!</v>
      </c>
      <c r="Q334" s="144"/>
      <c r="R334" s="131" t="str">
        <f t="shared" si="191"/>
        <v>OK</v>
      </c>
      <c r="S334" s="407" t="str">
        <f t="shared" si="192"/>
        <v>OK</v>
      </c>
      <c r="T334" s="409">
        <f t="shared" si="237"/>
        <v>0</v>
      </c>
      <c r="U334" s="409">
        <f t="shared" si="238"/>
        <v>0</v>
      </c>
    </row>
    <row r="335" spans="1:21" s="1" customFormat="1" x14ac:dyDescent="0.25">
      <c r="A335" s="198" t="s">
        <v>76</v>
      </c>
      <c r="B335" s="156"/>
      <c r="C335" s="199"/>
      <c r="D335" s="199"/>
      <c r="E335" s="200"/>
      <c r="F335" s="4"/>
      <c r="G335" s="5"/>
      <c r="H335" s="2">
        <f t="shared" si="232"/>
        <v>0</v>
      </c>
      <c r="I335" s="201"/>
      <c r="J335" s="202"/>
      <c r="K335" s="203"/>
      <c r="L335" s="9">
        <f t="shared" si="233"/>
        <v>0</v>
      </c>
      <c r="M335" s="10">
        <f t="shared" si="234"/>
        <v>0</v>
      </c>
      <c r="N335" s="11">
        <f t="shared" si="235"/>
        <v>0</v>
      </c>
      <c r="O335" s="12">
        <f t="shared" si="236"/>
        <v>0</v>
      </c>
      <c r="P335" s="365" t="e">
        <f t="shared" si="239"/>
        <v>#DIV/0!</v>
      </c>
      <c r="Q335" s="144"/>
      <c r="R335" s="131" t="str">
        <f t="shared" ref="R335:R398" si="240">IF(H335=SUM(I335:K335),"OK","ERROR")</f>
        <v>OK</v>
      </c>
      <c r="S335" s="407" t="str">
        <f t="shared" ref="S335:S398" si="241">IF(L335=SUM(M335:O335),"OK","ERROR")</f>
        <v>OK</v>
      </c>
      <c r="T335" s="409">
        <f t="shared" si="237"/>
        <v>0</v>
      </c>
      <c r="U335" s="409">
        <f t="shared" si="238"/>
        <v>0</v>
      </c>
    </row>
    <row r="336" spans="1:21" s="1" customFormat="1" x14ac:dyDescent="0.25">
      <c r="A336" s="198" t="s">
        <v>77</v>
      </c>
      <c r="B336" s="156"/>
      <c r="C336" s="199"/>
      <c r="D336" s="199"/>
      <c r="E336" s="200"/>
      <c r="F336" s="4"/>
      <c r="G336" s="5"/>
      <c r="H336" s="2">
        <f t="shared" si="232"/>
        <v>0</v>
      </c>
      <c r="I336" s="201"/>
      <c r="J336" s="202"/>
      <c r="K336" s="203"/>
      <c r="L336" s="9">
        <f t="shared" si="233"/>
        <v>0</v>
      </c>
      <c r="M336" s="10">
        <f t="shared" si="234"/>
        <v>0</v>
      </c>
      <c r="N336" s="11">
        <f t="shared" si="235"/>
        <v>0</v>
      </c>
      <c r="O336" s="12">
        <f t="shared" si="236"/>
        <v>0</v>
      </c>
      <c r="P336" s="365" t="e">
        <f t="shared" si="239"/>
        <v>#DIV/0!</v>
      </c>
      <c r="Q336" s="144"/>
      <c r="R336" s="131" t="str">
        <f t="shared" si="240"/>
        <v>OK</v>
      </c>
      <c r="S336" s="407" t="str">
        <f t="shared" si="241"/>
        <v>OK</v>
      </c>
      <c r="T336" s="409">
        <f t="shared" si="237"/>
        <v>0</v>
      </c>
      <c r="U336" s="409">
        <f t="shared" si="238"/>
        <v>0</v>
      </c>
    </row>
    <row r="337" spans="1:21" s="1" customFormat="1" x14ac:dyDescent="0.25">
      <c r="A337" s="198" t="s">
        <v>78</v>
      </c>
      <c r="B337" s="156"/>
      <c r="C337" s="199"/>
      <c r="D337" s="199"/>
      <c r="E337" s="200"/>
      <c r="F337" s="4"/>
      <c r="G337" s="5"/>
      <c r="H337" s="2">
        <f t="shared" si="232"/>
        <v>0</v>
      </c>
      <c r="I337" s="201"/>
      <c r="J337" s="202"/>
      <c r="K337" s="203"/>
      <c r="L337" s="9">
        <f t="shared" si="233"/>
        <v>0</v>
      </c>
      <c r="M337" s="10">
        <f t="shared" si="234"/>
        <v>0</v>
      </c>
      <c r="N337" s="11">
        <f t="shared" si="235"/>
        <v>0</v>
      </c>
      <c r="O337" s="12">
        <f t="shared" si="236"/>
        <v>0</v>
      </c>
      <c r="P337" s="365" t="e">
        <f t="shared" si="239"/>
        <v>#DIV/0!</v>
      </c>
      <c r="Q337" s="144"/>
      <c r="R337" s="131" t="str">
        <f t="shared" si="240"/>
        <v>OK</v>
      </c>
      <c r="S337" s="407" t="str">
        <f t="shared" si="241"/>
        <v>OK</v>
      </c>
      <c r="T337" s="409">
        <f t="shared" si="237"/>
        <v>0</v>
      </c>
      <c r="U337" s="409">
        <f t="shared" si="238"/>
        <v>0</v>
      </c>
    </row>
    <row r="338" spans="1:21" s="1" customFormat="1" x14ac:dyDescent="0.25">
      <c r="A338" s="198" t="s">
        <v>79</v>
      </c>
      <c r="B338" s="156"/>
      <c r="C338" s="199"/>
      <c r="D338" s="199"/>
      <c r="E338" s="200"/>
      <c r="F338" s="4"/>
      <c r="G338" s="7"/>
      <c r="H338" s="2">
        <f t="shared" si="232"/>
        <v>0</v>
      </c>
      <c r="I338" s="201"/>
      <c r="J338" s="202"/>
      <c r="K338" s="203"/>
      <c r="L338" s="9">
        <f t="shared" si="233"/>
        <v>0</v>
      </c>
      <c r="M338" s="10">
        <f t="shared" si="234"/>
        <v>0</v>
      </c>
      <c r="N338" s="11">
        <f t="shared" si="235"/>
        <v>0</v>
      </c>
      <c r="O338" s="12">
        <f t="shared" si="236"/>
        <v>0</v>
      </c>
      <c r="P338" s="365" t="e">
        <f t="shared" si="239"/>
        <v>#DIV/0!</v>
      </c>
      <c r="Q338" s="144"/>
      <c r="R338" s="131" t="str">
        <f t="shared" si="240"/>
        <v>OK</v>
      </c>
      <c r="S338" s="407" t="str">
        <f t="shared" si="241"/>
        <v>OK</v>
      </c>
      <c r="T338" s="409">
        <f t="shared" si="237"/>
        <v>0</v>
      </c>
      <c r="U338" s="409">
        <f t="shared" si="238"/>
        <v>0</v>
      </c>
    </row>
    <row r="339" spans="1:21" s="1" customFormat="1" x14ac:dyDescent="0.25">
      <c r="A339" s="198" t="s">
        <v>80</v>
      </c>
      <c r="B339" s="156"/>
      <c r="C339" s="199"/>
      <c r="D339" s="199"/>
      <c r="E339" s="200"/>
      <c r="F339" s="4"/>
      <c r="G339" s="5"/>
      <c r="H339" s="2">
        <f t="shared" si="232"/>
        <v>0</v>
      </c>
      <c r="I339" s="201"/>
      <c r="J339" s="202"/>
      <c r="K339" s="203"/>
      <c r="L339" s="9">
        <f t="shared" si="233"/>
        <v>0</v>
      </c>
      <c r="M339" s="10">
        <f t="shared" si="234"/>
        <v>0</v>
      </c>
      <c r="N339" s="11">
        <f t="shared" si="235"/>
        <v>0</v>
      </c>
      <c r="O339" s="12">
        <f t="shared" si="236"/>
        <v>0</v>
      </c>
      <c r="P339" s="365" t="e">
        <f t="shared" si="239"/>
        <v>#DIV/0!</v>
      </c>
      <c r="Q339" s="144"/>
      <c r="R339" s="131" t="str">
        <f t="shared" si="240"/>
        <v>OK</v>
      </c>
      <c r="S339" s="407" t="str">
        <f t="shared" si="241"/>
        <v>OK</v>
      </c>
      <c r="T339" s="409">
        <f t="shared" si="237"/>
        <v>0</v>
      </c>
      <c r="U339" s="409">
        <f t="shared" si="238"/>
        <v>0</v>
      </c>
    </row>
    <row r="340" spans="1:21" s="1" customFormat="1" x14ac:dyDescent="0.25">
      <c r="A340" s="198" t="s">
        <v>81</v>
      </c>
      <c r="B340" s="156"/>
      <c r="C340" s="199"/>
      <c r="D340" s="199"/>
      <c r="E340" s="200"/>
      <c r="F340" s="4"/>
      <c r="G340" s="5"/>
      <c r="H340" s="2">
        <f t="shared" si="232"/>
        <v>0</v>
      </c>
      <c r="I340" s="201"/>
      <c r="J340" s="202"/>
      <c r="K340" s="203"/>
      <c r="L340" s="9">
        <f t="shared" si="233"/>
        <v>0</v>
      </c>
      <c r="M340" s="10">
        <f t="shared" si="234"/>
        <v>0</v>
      </c>
      <c r="N340" s="11">
        <f t="shared" si="235"/>
        <v>0</v>
      </c>
      <c r="O340" s="12">
        <f t="shared" si="236"/>
        <v>0</v>
      </c>
      <c r="P340" s="365" t="e">
        <f t="shared" si="239"/>
        <v>#DIV/0!</v>
      </c>
      <c r="Q340" s="144"/>
      <c r="R340" s="131" t="str">
        <f t="shared" si="240"/>
        <v>OK</v>
      </c>
      <c r="S340" s="407" t="str">
        <f t="shared" si="241"/>
        <v>OK</v>
      </c>
      <c r="T340" s="409">
        <f t="shared" si="237"/>
        <v>0</v>
      </c>
      <c r="U340" s="409">
        <f t="shared" si="238"/>
        <v>0</v>
      </c>
    </row>
    <row r="341" spans="1:21" s="1" customFormat="1" x14ac:dyDescent="0.25">
      <c r="A341" s="198" t="s">
        <v>82</v>
      </c>
      <c r="B341" s="156"/>
      <c r="C341" s="199"/>
      <c r="D341" s="199"/>
      <c r="E341" s="200"/>
      <c r="F341" s="4"/>
      <c r="G341" s="5"/>
      <c r="H341" s="2">
        <f t="shared" si="232"/>
        <v>0</v>
      </c>
      <c r="I341" s="201"/>
      <c r="J341" s="202"/>
      <c r="K341" s="203"/>
      <c r="L341" s="9">
        <f t="shared" si="233"/>
        <v>0</v>
      </c>
      <c r="M341" s="10">
        <f t="shared" si="234"/>
        <v>0</v>
      </c>
      <c r="N341" s="11">
        <f t="shared" si="235"/>
        <v>0</v>
      </c>
      <c r="O341" s="12">
        <f t="shared" si="236"/>
        <v>0</v>
      </c>
      <c r="P341" s="365" t="e">
        <f t="shared" si="239"/>
        <v>#DIV/0!</v>
      </c>
      <c r="Q341" s="144"/>
      <c r="R341" s="131" t="str">
        <f t="shared" si="240"/>
        <v>OK</v>
      </c>
      <c r="S341" s="407" t="str">
        <f t="shared" si="241"/>
        <v>OK</v>
      </c>
      <c r="T341" s="409">
        <f t="shared" si="237"/>
        <v>0</v>
      </c>
      <c r="U341" s="409">
        <f t="shared" si="238"/>
        <v>0</v>
      </c>
    </row>
    <row r="342" spans="1:21" s="1" customFormat="1" ht="15" customHeight="1" x14ac:dyDescent="0.25">
      <c r="A342" s="198" t="s">
        <v>83</v>
      </c>
      <c r="B342" s="157"/>
      <c r="C342" s="204"/>
      <c r="D342" s="204"/>
      <c r="E342" s="205"/>
      <c r="F342" s="20"/>
      <c r="G342" s="26"/>
      <c r="H342" s="303">
        <f t="shared" si="232"/>
        <v>0</v>
      </c>
      <c r="I342" s="207"/>
      <c r="J342" s="208"/>
      <c r="K342" s="209"/>
      <c r="L342" s="21">
        <f t="shared" si="233"/>
        <v>0</v>
      </c>
      <c r="M342" s="27">
        <f t="shared" si="234"/>
        <v>0</v>
      </c>
      <c r="N342" s="22">
        <f t="shared" si="235"/>
        <v>0</v>
      </c>
      <c r="O342" s="28">
        <f t="shared" si="236"/>
        <v>0</v>
      </c>
      <c r="P342" s="365" t="e">
        <f t="shared" si="239"/>
        <v>#DIV/0!</v>
      </c>
      <c r="Q342" s="145"/>
      <c r="R342" s="131" t="str">
        <f t="shared" si="240"/>
        <v>OK</v>
      </c>
      <c r="S342" s="407" t="str">
        <f t="shared" si="241"/>
        <v>OK</v>
      </c>
      <c r="T342" s="409">
        <f t="shared" si="237"/>
        <v>0</v>
      </c>
      <c r="U342" s="409">
        <f t="shared" si="238"/>
        <v>0</v>
      </c>
    </row>
    <row r="343" spans="1:21" s="1" customFormat="1" ht="18.75" customHeight="1" x14ac:dyDescent="0.25">
      <c r="A343" s="198" t="s">
        <v>437</v>
      </c>
      <c r="B343" s="156"/>
      <c r="C343" s="199"/>
      <c r="D343" s="388"/>
      <c r="E343" s="200"/>
      <c r="F343" s="4"/>
      <c r="G343" s="5"/>
      <c r="H343" s="2">
        <f t="shared" si="232"/>
        <v>0</v>
      </c>
      <c r="I343" s="201"/>
      <c r="J343" s="202"/>
      <c r="K343" s="203"/>
      <c r="L343" s="9">
        <f t="shared" si="233"/>
        <v>0</v>
      </c>
      <c r="M343" s="11">
        <f t="shared" si="234"/>
        <v>0</v>
      </c>
      <c r="N343" s="11">
        <f t="shared" si="235"/>
        <v>0</v>
      </c>
      <c r="O343" s="12">
        <f t="shared" si="236"/>
        <v>0</v>
      </c>
      <c r="P343" s="365" t="e">
        <f t="shared" si="239"/>
        <v>#DIV/0!</v>
      </c>
      <c r="Q343" s="144"/>
      <c r="R343" s="131" t="str">
        <f t="shared" si="240"/>
        <v>OK</v>
      </c>
      <c r="S343" s="407" t="str">
        <f t="shared" si="241"/>
        <v>OK</v>
      </c>
      <c r="T343" s="409">
        <f t="shared" ref="T343:T347" si="242">H343-(SUM(I343,J343,K343))</f>
        <v>0</v>
      </c>
      <c r="U343" s="409">
        <f t="shared" ref="U343:U347" si="243">L343-(SUM(M343,N343,O343))</f>
        <v>0</v>
      </c>
    </row>
    <row r="344" spans="1:21" s="1" customFormat="1" ht="18.75" customHeight="1" x14ac:dyDescent="0.25">
      <c r="A344" s="198" t="s">
        <v>438</v>
      </c>
      <c r="B344" s="156"/>
      <c r="C344" s="199"/>
      <c r="D344" s="388"/>
      <c r="E344" s="200"/>
      <c r="F344" s="4"/>
      <c r="G344" s="5"/>
      <c r="H344" s="2">
        <f t="shared" si="232"/>
        <v>0</v>
      </c>
      <c r="I344" s="201"/>
      <c r="J344" s="202"/>
      <c r="K344" s="203"/>
      <c r="L344" s="9">
        <f t="shared" si="233"/>
        <v>0</v>
      </c>
      <c r="M344" s="11">
        <f t="shared" si="234"/>
        <v>0</v>
      </c>
      <c r="N344" s="11">
        <f t="shared" si="235"/>
        <v>0</v>
      </c>
      <c r="O344" s="12">
        <f t="shared" si="236"/>
        <v>0</v>
      </c>
      <c r="P344" s="365" t="e">
        <f t="shared" si="239"/>
        <v>#DIV/0!</v>
      </c>
      <c r="Q344" s="144"/>
      <c r="R344" s="131" t="str">
        <f t="shared" si="240"/>
        <v>OK</v>
      </c>
      <c r="S344" s="407" t="str">
        <f t="shared" si="241"/>
        <v>OK</v>
      </c>
      <c r="T344" s="409">
        <f t="shared" si="242"/>
        <v>0</v>
      </c>
      <c r="U344" s="409">
        <f t="shared" si="243"/>
        <v>0</v>
      </c>
    </row>
    <row r="345" spans="1:21" s="1" customFormat="1" ht="18.75" customHeight="1" x14ac:dyDescent="0.25">
      <c r="A345" s="198" t="s">
        <v>439</v>
      </c>
      <c r="B345" s="156"/>
      <c r="C345" s="199"/>
      <c r="D345" s="388"/>
      <c r="E345" s="200"/>
      <c r="F345" s="4"/>
      <c r="G345" s="5"/>
      <c r="H345" s="2">
        <f t="shared" si="232"/>
        <v>0</v>
      </c>
      <c r="I345" s="201"/>
      <c r="J345" s="202"/>
      <c r="K345" s="203"/>
      <c r="L345" s="9">
        <f t="shared" si="233"/>
        <v>0</v>
      </c>
      <c r="M345" s="11">
        <f t="shared" si="234"/>
        <v>0</v>
      </c>
      <c r="N345" s="11">
        <f t="shared" si="235"/>
        <v>0</v>
      </c>
      <c r="O345" s="12">
        <f t="shared" si="236"/>
        <v>0</v>
      </c>
      <c r="P345" s="365" t="e">
        <f t="shared" si="239"/>
        <v>#DIV/0!</v>
      </c>
      <c r="Q345" s="144"/>
      <c r="R345" s="131" t="str">
        <f t="shared" si="240"/>
        <v>OK</v>
      </c>
      <c r="S345" s="407" t="str">
        <f t="shared" si="241"/>
        <v>OK</v>
      </c>
      <c r="T345" s="409">
        <f t="shared" si="242"/>
        <v>0</v>
      </c>
      <c r="U345" s="409">
        <f t="shared" si="243"/>
        <v>0</v>
      </c>
    </row>
    <row r="346" spans="1:21" s="1" customFormat="1" ht="18.75" customHeight="1" x14ac:dyDescent="0.25">
      <c r="A346" s="198" t="s">
        <v>440</v>
      </c>
      <c r="B346" s="156"/>
      <c r="C346" s="199"/>
      <c r="D346" s="388"/>
      <c r="E346" s="200"/>
      <c r="F346" s="4"/>
      <c r="G346" s="5"/>
      <c r="H346" s="2">
        <f t="shared" si="232"/>
        <v>0</v>
      </c>
      <c r="I346" s="201"/>
      <c r="J346" s="202"/>
      <c r="K346" s="203"/>
      <c r="L346" s="9">
        <f t="shared" si="233"/>
        <v>0</v>
      </c>
      <c r="M346" s="11">
        <f t="shared" si="234"/>
        <v>0</v>
      </c>
      <c r="N346" s="11">
        <f t="shared" si="235"/>
        <v>0</v>
      </c>
      <c r="O346" s="12">
        <f t="shared" si="236"/>
        <v>0</v>
      </c>
      <c r="P346" s="365" t="e">
        <f t="shared" si="239"/>
        <v>#DIV/0!</v>
      </c>
      <c r="Q346" s="144"/>
      <c r="R346" s="131" t="str">
        <f t="shared" si="240"/>
        <v>OK</v>
      </c>
      <c r="S346" s="407" t="str">
        <f t="shared" si="241"/>
        <v>OK</v>
      </c>
      <c r="T346" s="409">
        <f t="shared" si="242"/>
        <v>0</v>
      </c>
      <c r="U346" s="409">
        <f t="shared" si="243"/>
        <v>0</v>
      </c>
    </row>
    <row r="347" spans="1:21" s="1" customFormat="1" x14ac:dyDescent="0.25">
      <c r="A347" s="198" t="s">
        <v>441</v>
      </c>
      <c r="B347" s="157"/>
      <c r="C347" s="204"/>
      <c r="D347" s="199"/>
      <c r="E347" s="200"/>
      <c r="F347" s="4"/>
      <c r="G347" s="7"/>
      <c r="H347" s="303">
        <f t="shared" si="232"/>
        <v>0</v>
      </c>
      <c r="I347" s="207"/>
      <c r="J347" s="208"/>
      <c r="K347" s="209"/>
      <c r="L347" s="21">
        <f t="shared" si="233"/>
        <v>0</v>
      </c>
      <c r="M347" s="27">
        <f t="shared" si="234"/>
        <v>0</v>
      </c>
      <c r="N347" s="22">
        <f t="shared" si="235"/>
        <v>0</v>
      </c>
      <c r="O347" s="28">
        <f t="shared" si="236"/>
        <v>0</v>
      </c>
      <c r="P347" s="358" t="e">
        <f t="shared" si="239"/>
        <v>#DIV/0!</v>
      </c>
      <c r="Q347" s="145"/>
      <c r="R347" s="131" t="str">
        <f t="shared" si="240"/>
        <v>OK</v>
      </c>
      <c r="S347" s="407" t="str">
        <f t="shared" si="241"/>
        <v>OK</v>
      </c>
      <c r="T347" s="409">
        <f t="shared" si="242"/>
        <v>0</v>
      </c>
      <c r="U347" s="409">
        <f t="shared" si="243"/>
        <v>0</v>
      </c>
    </row>
    <row r="348" spans="1:21" s="214" customFormat="1" x14ac:dyDescent="0.25">
      <c r="A348" s="210"/>
      <c r="B348" s="211" t="s">
        <v>392</v>
      </c>
      <c r="C348" s="211"/>
      <c r="D348" s="211"/>
      <c r="E348" s="212"/>
      <c r="F348" s="29"/>
      <c r="G348" s="30"/>
      <c r="H348" s="23">
        <f t="shared" ref="H348:P348" si="244">SUM(H333:H347)</f>
        <v>0</v>
      </c>
      <c r="I348" s="25">
        <f t="shared" si="244"/>
        <v>0</v>
      </c>
      <c r="J348" s="23">
        <f t="shared" si="244"/>
        <v>0</v>
      </c>
      <c r="K348" s="24">
        <f t="shared" si="244"/>
        <v>0</v>
      </c>
      <c r="L348" s="25">
        <f t="shared" si="244"/>
        <v>0</v>
      </c>
      <c r="M348" s="23">
        <f t="shared" si="244"/>
        <v>0</v>
      </c>
      <c r="N348" s="23">
        <f t="shared" si="244"/>
        <v>0</v>
      </c>
      <c r="O348" s="130">
        <f t="shared" si="244"/>
        <v>0</v>
      </c>
      <c r="P348" s="359" t="e">
        <f t="shared" si="244"/>
        <v>#DIV/0!</v>
      </c>
      <c r="Q348" s="213"/>
      <c r="R348" s="132"/>
      <c r="S348" s="406"/>
      <c r="T348" s="414"/>
      <c r="U348" s="414"/>
    </row>
    <row r="349" spans="1:21" s="1" customFormat="1" x14ac:dyDescent="0.25">
      <c r="A349" s="196" t="s">
        <v>324</v>
      </c>
      <c r="B349" s="304" t="s">
        <v>84</v>
      </c>
      <c r="C349" s="305"/>
      <c r="D349" s="305"/>
      <c r="E349" s="306"/>
      <c r="F349" s="167"/>
      <c r="G349" s="168"/>
      <c r="H349" s="163"/>
      <c r="I349" s="217"/>
      <c r="J349" s="217"/>
      <c r="K349" s="218"/>
      <c r="L349" s="126"/>
      <c r="M349" s="118"/>
      <c r="N349" s="118"/>
      <c r="O349" s="118"/>
      <c r="P349" s="360"/>
      <c r="Q349" s="118"/>
      <c r="R349" s="131"/>
      <c r="S349" s="407"/>
      <c r="T349" s="410"/>
      <c r="U349" s="410"/>
    </row>
    <row r="350" spans="1:21" s="1" customFormat="1" x14ac:dyDescent="0.25">
      <c r="A350" s="198" t="s">
        <v>85</v>
      </c>
      <c r="B350" s="156"/>
      <c r="C350" s="199"/>
      <c r="D350" s="199"/>
      <c r="E350" s="200"/>
      <c r="F350" s="4"/>
      <c r="G350" s="5"/>
      <c r="H350" s="2">
        <f t="shared" ref="H350:H364" si="245">D350*E350*F350*G350</f>
        <v>0</v>
      </c>
      <c r="I350" s="201"/>
      <c r="J350" s="202"/>
      <c r="K350" s="203"/>
      <c r="L350" s="9">
        <f t="shared" ref="L350:L364" si="246">H350/$K$6</f>
        <v>0</v>
      </c>
      <c r="M350" s="10">
        <f t="shared" ref="M350:M364" si="247">I350/$K$6</f>
        <v>0</v>
      </c>
      <c r="N350" s="11">
        <f t="shared" ref="N350:N364" si="248">J350/$K$6</f>
        <v>0</v>
      </c>
      <c r="O350" s="12">
        <f t="shared" ref="O350:O364" si="249">K350/$K$6</f>
        <v>0</v>
      </c>
      <c r="P350" s="362" t="e">
        <f>L350/$L$365</f>
        <v>#DIV/0!</v>
      </c>
      <c r="Q350" s="144"/>
      <c r="R350" s="131" t="str">
        <f t="shared" si="240"/>
        <v>OK</v>
      </c>
      <c r="S350" s="407" t="str">
        <f t="shared" si="241"/>
        <v>OK</v>
      </c>
      <c r="T350" s="409">
        <f t="shared" ref="T350:T359" si="250">H350-(SUM(I350,J350,K350))</f>
        <v>0</v>
      </c>
      <c r="U350" s="409">
        <f t="shared" ref="U350:U359" si="251">L350-(SUM(M350,N350,O350))</f>
        <v>0</v>
      </c>
    </row>
    <row r="351" spans="1:21" s="1" customFormat="1" x14ac:dyDescent="0.25">
      <c r="A351" s="198" t="s">
        <v>86</v>
      </c>
      <c r="B351" s="156"/>
      <c r="C351" s="199"/>
      <c r="D351" s="199"/>
      <c r="E351" s="200"/>
      <c r="F351" s="4"/>
      <c r="G351" s="5"/>
      <c r="H351" s="2">
        <f t="shared" si="245"/>
        <v>0</v>
      </c>
      <c r="I351" s="201"/>
      <c r="J351" s="202"/>
      <c r="K351" s="203"/>
      <c r="L351" s="9">
        <f t="shared" si="246"/>
        <v>0</v>
      </c>
      <c r="M351" s="10">
        <f t="shared" si="247"/>
        <v>0</v>
      </c>
      <c r="N351" s="11">
        <f t="shared" si="248"/>
        <v>0</v>
      </c>
      <c r="O351" s="12">
        <f t="shared" si="249"/>
        <v>0</v>
      </c>
      <c r="P351" s="362" t="e">
        <f t="shared" ref="P351:P364" si="252">L351/$L$365</f>
        <v>#DIV/0!</v>
      </c>
      <c r="Q351" s="144"/>
      <c r="R351" s="131" t="str">
        <f t="shared" si="240"/>
        <v>OK</v>
      </c>
      <c r="S351" s="407" t="str">
        <f t="shared" si="241"/>
        <v>OK</v>
      </c>
      <c r="T351" s="409">
        <f t="shared" si="250"/>
        <v>0</v>
      </c>
      <c r="U351" s="409">
        <f t="shared" si="251"/>
        <v>0</v>
      </c>
    </row>
    <row r="352" spans="1:21" s="1" customFormat="1" x14ac:dyDescent="0.25">
      <c r="A352" s="198" t="s">
        <v>87</v>
      </c>
      <c r="B352" s="156"/>
      <c r="C352" s="199"/>
      <c r="D352" s="199"/>
      <c r="E352" s="200"/>
      <c r="F352" s="4"/>
      <c r="G352" s="5"/>
      <c r="H352" s="2">
        <f t="shared" si="245"/>
        <v>0</v>
      </c>
      <c r="I352" s="201"/>
      <c r="J352" s="202"/>
      <c r="K352" s="203"/>
      <c r="L352" s="9">
        <f t="shared" si="246"/>
        <v>0</v>
      </c>
      <c r="M352" s="10">
        <f t="shared" si="247"/>
        <v>0</v>
      </c>
      <c r="N352" s="11">
        <f t="shared" si="248"/>
        <v>0</v>
      </c>
      <c r="O352" s="12">
        <f t="shared" si="249"/>
        <v>0</v>
      </c>
      <c r="P352" s="362" t="e">
        <f t="shared" si="252"/>
        <v>#DIV/0!</v>
      </c>
      <c r="Q352" s="144"/>
      <c r="R352" s="131" t="str">
        <f t="shared" si="240"/>
        <v>OK</v>
      </c>
      <c r="S352" s="407" t="str">
        <f t="shared" si="241"/>
        <v>OK</v>
      </c>
      <c r="T352" s="409">
        <f t="shared" si="250"/>
        <v>0</v>
      </c>
      <c r="U352" s="409">
        <f t="shared" si="251"/>
        <v>0</v>
      </c>
    </row>
    <row r="353" spans="1:21" s="1" customFormat="1" x14ac:dyDescent="0.25">
      <c r="A353" s="198" t="s">
        <v>88</v>
      </c>
      <c r="B353" s="156"/>
      <c r="C353" s="199"/>
      <c r="D353" s="199"/>
      <c r="E353" s="200"/>
      <c r="F353" s="4"/>
      <c r="G353" s="5"/>
      <c r="H353" s="2">
        <f t="shared" si="245"/>
        <v>0</v>
      </c>
      <c r="I353" s="201"/>
      <c r="J353" s="202"/>
      <c r="K353" s="203"/>
      <c r="L353" s="9">
        <f t="shared" si="246"/>
        <v>0</v>
      </c>
      <c r="M353" s="10">
        <f t="shared" si="247"/>
        <v>0</v>
      </c>
      <c r="N353" s="11">
        <f t="shared" si="248"/>
        <v>0</v>
      </c>
      <c r="O353" s="12">
        <f t="shared" si="249"/>
        <v>0</v>
      </c>
      <c r="P353" s="362" t="e">
        <f t="shared" si="252"/>
        <v>#DIV/0!</v>
      </c>
      <c r="Q353" s="144"/>
      <c r="R353" s="131" t="str">
        <f t="shared" si="240"/>
        <v>OK</v>
      </c>
      <c r="S353" s="407" t="str">
        <f t="shared" si="241"/>
        <v>OK</v>
      </c>
      <c r="T353" s="409">
        <f t="shared" si="250"/>
        <v>0</v>
      </c>
      <c r="U353" s="409">
        <f t="shared" si="251"/>
        <v>0</v>
      </c>
    </row>
    <row r="354" spans="1:21" s="1" customFormat="1" x14ac:dyDescent="0.25">
      <c r="A354" s="198" t="s">
        <v>89</v>
      </c>
      <c r="B354" s="156"/>
      <c r="C354" s="199"/>
      <c r="D354" s="199"/>
      <c r="E354" s="200"/>
      <c r="F354" s="4"/>
      <c r="G354" s="5"/>
      <c r="H354" s="2">
        <f t="shared" si="245"/>
        <v>0</v>
      </c>
      <c r="I354" s="201"/>
      <c r="J354" s="202"/>
      <c r="K354" s="203"/>
      <c r="L354" s="9">
        <f t="shared" si="246"/>
        <v>0</v>
      </c>
      <c r="M354" s="10">
        <f t="shared" si="247"/>
        <v>0</v>
      </c>
      <c r="N354" s="11">
        <f t="shared" si="248"/>
        <v>0</v>
      </c>
      <c r="O354" s="12">
        <f t="shared" si="249"/>
        <v>0</v>
      </c>
      <c r="P354" s="362" t="e">
        <f t="shared" si="252"/>
        <v>#DIV/0!</v>
      </c>
      <c r="Q354" s="144"/>
      <c r="R354" s="131" t="str">
        <f t="shared" si="240"/>
        <v>OK</v>
      </c>
      <c r="S354" s="407" t="str">
        <f t="shared" si="241"/>
        <v>OK</v>
      </c>
      <c r="T354" s="409">
        <f t="shared" si="250"/>
        <v>0</v>
      </c>
      <c r="U354" s="409">
        <f t="shared" si="251"/>
        <v>0</v>
      </c>
    </row>
    <row r="355" spans="1:21" s="1" customFormat="1" x14ac:dyDescent="0.25">
      <c r="A355" s="198" t="s">
        <v>90</v>
      </c>
      <c r="B355" s="156"/>
      <c r="C355" s="199"/>
      <c r="D355" s="199"/>
      <c r="E355" s="200"/>
      <c r="F355" s="4"/>
      <c r="G355" s="7"/>
      <c r="H355" s="2">
        <f t="shared" si="245"/>
        <v>0</v>
      </c>
      <c r="I355" s="201"/>
      <c r="J355" s="202"/>
      <c r="K355" s="203"/>
      <c r="L355" s="9">
        <f t="shared" si="246"/>
        <v>0</v>
      </c>
      <c r="M355" s="10">
        <f t="shared" si="247"/>
        <v>0</v>
      </c>
      <c r="N355" s="11">
        <f t="shared" si="248"/>
        <v>0</v>
      </c>
      <c r="O355" s="12">
        <f t="shared" si="249"/>
        <v>0</v>
      </c>
      <c r="P355" s="362" t="e">
        <f t="shared" si="252"/>
        <v>#DIV/0!</v>
      </c>
      <c r="Q355" s="144"/>
      <c r="R355" s="131" t="str">
        <f t="shared" si="240"/>
        <v>OK</v>
      </c>
      <c r="S355" s="407" t="str">
        <f t="shared" si="241"/>
        <v>OK</v>
      </c>
      <c r="T355" s="409">
        <f t="shared" si="250"/>
        <v>0</v>
      </c>
      <c r="U355" s="409">
        <f t="shared" si="251"/>
        <v>0</v>
      </c>
    </row>
    <row r="356" spans="1:21" s="1" customFormat="1" x14ac:dyDescent="0.25">
      <c r="A356" s="198" t="s">
        <v>91</v>
      </c>
      <c r="B356" s="156"/>
      <c r="C356" s="199"/>
      <c r="D356" s="199"/>
      <c r="E356" s="200"/>
      <c r="F356" s="4"/>
      <c r="G356" s="5"/>
      <c r="H356" s="2">
        <f t="shared" si="245"/>
        <v>0</v>
      </c>
      <c r="I356" s="201"/>
      <c r="J356" s="202"/>
      <c r="K356" s="203"/>
      <c r="L356" s="9">
        <f t="shared" si="246"/>
        <v>0</v>
      </c>
      <c r="M356" s="10">
        <f t="shared" si="247"/>
        <v>0</v>
      </c>
      <c r="N356" s="11">
        <f t="shared" si="248"/>
        <v>0</v>
      </c>
      <c r="O356" s="12">
        <f t="shared" si="249"/>
        <v>0</v>
      </c>
      <c r="P356" s="362" t="e">
        <f t="shared" si="252"/>
        <v>#DIV/0!</v>
      </c>
      <c r="Q356" s="144"/>
      <c r="R356" s="131" t="str">
        <f t="shared" si="240"/>
        <v>OK</v>
      </c>
      <c r="S356" s="407" t="str">
        <f t="shared" si="241"/>
        <v>OK</v>
      </c>
      <c r="T356" s="409">
        <f t="shared" si="250"/>
        <v>0</v>
      </c>
      <c r="U356" s="409">
        <f t="shared" si="251"/>
        <v>0</v>
      </c>
    </row>
    <row r="357" spans="1:21" s="1" customFormat="1" x14ac:dyDescent="0.25">
      <c r="A357" s="198" t="s">
        <v>92</v>
      </c>
      <c r="B357" s="156"/>
      <c r="C357" s="199"/>
      <c r="D357" s="199"/>
      <c r="E357" s="200"/>
      <c r="F357" s="4"/>
      <c r="G357" s="5"/>
      <c r="H357" s="2">
        <f t="shared" si="245"/>
        <v>0</v>
      </c>
      <c r="I357" s="201"/>
      <c r="J357" s="202"/>
      <c r="K357" s="203"/>
      <c r="L357" s="9">
        <f t="shared" si="246"/>
        <v>0</v>
      </c>
      <c r="M357" s="10">
        <f t="shared" si="247"/>
        <v>0</v>
      </c>
      <c r="N357" s="11">
        <f t="shared" si="248"/>
        <v>0</v>
      </c>
      <c r="O357" s="12">
        <f t="shared" si="249"/>
        <v>0</v>
      </c>
      <c r="P357" s="362" t="e">
        <f t="shared" si="252"/>
        <v>#DIV/0!</v>
      </c>
      <c r="Q357" s="144"/>
      <c r="R357" s="131" t="str">
        <f t="shared" si="240"/>
        <v>OK</v>
      </c>
      <c r="S357" s="407" t="str">
        <f t="shared" si="241"/>
        <v>OK</v>
      </c>
      <c r="T357" s="409">
        <f t="shared" si="250"/>
        <v>0</v>
      </c>
      <c r="U357" s="409">
        <f t="shared" si="251"/>
        <v>0</v>
      </c>
    </row>
    <row r="358" spans="1:21" s="1" customFormat="1" x14ac:dyDescent="0.25">
      <c r="A358" s="198" t="s">
        <v>93</v>
      </c>
      <c r="B358" s="156"/>
      <c r="C358" s="199"/>
      <c r="D358" s="199"/>
      <c r="E358" s="200"/>
      <c r="F358" s="4"/>
      <c r="G358" s="5"/>
      <c r="H358" s="2">
        <f t="shared" si="245"/>
        <v>0</v>
      </c>
      <c r="I358" s="201"/>
      <c r="J358" s="202"/>
      <c r="K358" s="203"/>
      <c r="L358" s="9">
        <f t="shared" si="246"/>
        <v>0</v>
      </c>
      <c r="M358" s="10">
        <f t="shared" si="247"/>
        <v>0</v>
      </c>
      <c r="N358" s="11">
        <f t="shared" si="248"/>
        <v>0</v>
      </c>
      <c r="O358" s="12">
        <f t="shared" si="249"/>
        <v>0</v>
      </c>
      <c r="P358" s="362" t="e">
        <f t="shared" si="252"/>
        <v>#DIV/0!</v>
      </c>
      <c r="Q358" s="144"/>
      <c r="R358" s="131" t="str">
        <f t="shared" si="240"/>
        <v>OK</v>
      </c>
      <c r="S358" s="407" t="str">
        <f t="shared" si="241"/>
        <v>OK</v>
      </c>
      <c r="T358" s="409">
        <f t="shared" si="250"/>
        <v>0</v>
      </c>
      <c r="U358" s="409">
        <f t="shared" si="251"/>
        <v>0</v>
      </c>
    </row>
    <row r="359" spans="1:21" s="1" customFormat="1" ht="15" customHeight="1" x14ac:dyDescent="0.25">
      <c r="A359" s="198" t="s">
        <v>94</v>
      </c>
      <c r="B359" s="157"/>
      <c r="C359" s="204"/>
      <c r="D359" s="204"/>
      <c r="E359" s="205"/>
      <c r="F359" s="20"/>
      <c r="G359" s="26"/>
      <c r="H359" s="303">
        <f t="shared" si="245"/>
        <v>0</v>
      </c>
      <c r="I359" s="207"/>
      <c r="J359" s="208"/>
      <c r="K359" s="209"/>
      <c r="L359" s="21">
        <f t="shared" si="246"/>
        <v>0</v>
      </c>
      <c r="M359" s="27">
        <f t="shared" si="247"/>
        <v>0</v>
      </c>
      <c r="N359" s="22">
        <f t="shared" si="248"/>
        <v>0</v>
      </c>
      <c r="O359" s="28">
        <f t="shared" si="249"/>
        <v>0</v>
      </c>
      <c r="P359" s="362" t="e">
        <f t="shared" si="252"/>
        <v>#DIV/0!</v>
      </c>
      <c r="Q359" s="145"/>
      <c r="R359" s="131" t="str">
        <f t="shared" si="240"/>
        <v>OK</v>
      </c>
      <c r="S359" s="407" t="str">
        <f t="shared" si="241"/>
        <v>OK</v>
      </c>
      <c r="T359" s="409">
        <f t="shared" si="250"/>
        <v>0</v>
      </c>
      <c r="U359" s="409">
        <f t="shared" si="251"/>
        <v>0</v>
      </c>
    </row>
    <row r="360" spans="1:21" s="1" customFormat="1" ht="18.75" customHeight="1" x14ac:dyDescent="0.25">
      <c r="A360" s="198" t="s">
        <v>432</v>
      </c>
      <c r="B360" s="156"/>
      <c r="C360" s="199"/>
      <c r="D360" s="388"/>
      <c r="E360" s="200"/>
      <c r="F360" s="4"/>
      <c r="G360" s="5"/>
      <c r="H360" s="2">
        <f t="shared" si="245"/>
        <v>0</v>
      </c>
      <c r="I360" s="201"/>
      <c r="J360" s="202"/>
      <c r="K360" s="203"/>
      <c r="L360" s="9">
        <f t="shared" si="246"/>
        <v>0</v>
      </c>
      <c r="M360" s="11">
        <f t="shared" si="247"/>
        <v>0</v>
      </c>
      <c r="N360" s="11">
        <f t="shared" si="248"/>
        <v>0</v>
      </c>
      <c r="O360" s="12">
        <f t="shared" si="249"/>
        <v>0</v>
      </c>
      <c r="P360" s="362" t="e">
        <f t="shared" si="252"/>
        <v>#DIV/0!</v>
      </c>
      <c r="Q360" s="144"/>
      <c r="R360" s="131" t="str">
        <f t="shared" si="240"/>
        <v>OK</v>
      </c>
      <c r="S360" s="407" t="str">
        <f t="shared" si="241"/>
        <v>OK</v>
      </c>
      <c r="T360" s="409">
        <f t="shared" ref="T360:T364" si="253">H360-(SUM(I360,J360,K360))</f>
        <v>0</v>
      </c>
      <c r="U360" s="409">
        <f t="shared" ref="U360:U364" si="254">L360-(SUM(M360,N360,O360))</f>
        <v>0</v>
      </c>
    </row>
    <row r="361" spans="1:21" s="1" customFormat="1" ht="18.75" customHeight="1" x14ac:dyDescent="0.25">
      <c r="A361" s="198" t="s">
        <v>433</v>
      </c>
      <c r="B361" s="156"/>
      <c r="C361" s="199"/>
      <c r="D361" s="388"/>
      <c r="E361" s="200"/>
      <c r="F361" s="4"/>
      <c r="G361" s="5"/>
      <c r="H361" s="2">
        <f t="shared" si="245"/>
        <v>0</v>
      </c>
      <c r="I361" s="201"/>
      <c r="J361" s="202"/>
      <c r="K361" s="203"/>
      <c r="L361" s="9">
        <f t="shared" si="246"/>
        <v>0</v>
      </c>
      <c r="M361" s="11">
        <f t="shared" si="247"/>
        <v>0</v>
      </c>
      <c r="N361" s="11">
        <f t="shared" si="248"/>
        <v>0</v>
      </c>
      <c r="O361" s="12">
        <f t="shared" si="249"/>
        <v>0</v>
      </c>
      <c r="P361" s="362" t="e">
        <f t="shared" si="252"/>
        <v>#DIV/0!</v>
      </c>
      <c r="Q361" s="144"/>
      <c r="R361" s="131" t="str">
        <f t="shared" si="240"/>
        <v>OK</v>
      </c>
      <c r="S361" s="407" t="str">
        <f t="shared" si="241"/>
        <v>OK</v>
      </c>
      <c r="T361" s="409">
        <f t="shared" si="253"/>
        <v>0</v>
      </c>
      <c r="U361" s="409">
        <f t="shared" si="254"/>
        <v>0</v>
      </c>
    </row>
    <row r="362" spans="1:21" s="1" customFormat="1" ht="18.75" customHeight="1" x14ac:dyDescent="0.25">
      <c r="A362" s="198" t="s">
        <v>434</v>
      </c>
      <c r="B362" s="156"/>
      <c r="C362" s="199"/>
      <c r="D362" s="388"/>
      <c r="E362" s="200"/>
      <c r="F362" s="4"/>
      <c r="G362" s="5"/>
      <c r="H362" s="2">
        <f t="shared" si="245"/>
        <v>0</v>
      </c>
      <c r="I362" s="201"/>
      <c r="J362" s="202"/>
      <c r="K362" s="203"/>
      <c r="L362" s="9">
        <f t="shared" si="246"/>
        <v>0</v>
      </c>
      <c r="M362" s="11">
        <f t="shared" si="247"/>
        <v>0</v>
      </c>
      <c r="N362" s="11">
        <f t="shared" si="248"/>
        <v>0</v>
      </c>
      <c r="O362" s="12">
        <f t="shared" si="249"/>
        <v>0</v>
      </c>
      <c r="P362" s="362" t="e">
        <f t="shared" si="252"/>
        <v>#DIV/0!</v>
      </c>
      <c r="Q362" s="144"/>
      <c r="R362" s="131" t="str">
        <f t="shared" si="240"/>
        <v>OK</v>
      </c>
      <c r="S362" s="407" t="str">
        <f t="shared" si="241"/>
        <v>OK</v>
      </c>
      <c r="T362" s="409">
        <f t="shared" si="253"/>
        <v>0</v>
      </c>
      <c r="U362" s="409">
        <f t="shared" si="254"/>
        <v>0</v>
      </c>
    </row>
    <row r="363" spans="1:21" s="1" customFormat="1" ht="18.75" customHeight="1" x14ac:dyDescent="0.25">
      <c r="A363" s="198" t="s">
        <v>435</v>
      </c>
      <c r="B363" s="156"/>
      <c r="C363" s="199"/>
      <c r="D363" s="388"/>
      <c r="E363" s="200"/>
      <c r="F363" s="4"/>
      <c r="G363" s="5"/>
      <c r="H363" s="2">
        <f t="shared" si="245"/>
        <v>0</v>
      </c>
      <c r="I363" s="201"/>
      <c r="J363" s="202"/>
      <c r="K363" s="203"/>
      <c r="L363" s="9">
        <f t="shared" si="246"/>
        <v>0</v>
      </c>
      <c r="M363" s="11">
        <f t="shared" si="247"/>
        <v>0</v>
      </c>
      <c r="N363" s="11">
        <f t="shared" si="248"/>
        <v>0</v>
      </c>
      <c r="O363" s="12">
        <f t="shared" si="249"/>
        <v>0</v>
      </c>
      <c r="P363" s="362" t="e">
        <f>L363/$L$365</f>
        <v>#DIV/0!</v>
      </c>
      <c r="Q363" s="144"/>
      <c r="R363" s="131" t="str">
        <f t="shared" si="240"/>
        <v>OK</v>
      </c>
      <c r="S363" s="407" t="str">
        <f t="shared" si="241"/>
        <v>OK</v>
      </c>
      <c r="T363" s="409">
        <f t="shared" si="253"/>
        <v>0</v>
      </c>
      <c r="U363" s="409">
        <f t="shared" si="254"/>
        <v>0</v>
      </c>
    </row>
    <row r="364" spans="1:21" s="1" customFormat="1" x14ac:dyDescent="0.25">
      <c r="A364" s="198" t="s">
        <v>436</v>
      </c>
      <c r="B364" s="157"/>
      <c r="C364" s="204"/>
      <c r="D364" s="199"/>
      <c r="E364" s="200"/>
      <c r="F364" s="4"/>
      <c r="G364" s="7"/>
      <c r="H364" s="303">
        <f t="shared" si="245"/>
        <v>0</v>
      </c>
      <c r="I364" s="207"/>
      <c r="J364" s="208"/>
      <c r="K364" s="209"/>
      <c r="L364" s="21">
        <f t="shared" si="246"/>
        <v>0</v>
      </c>
      <c r="M364" s="27">
        <f t="shared" si="247"/>
        <v>0</v>
      </c>
      <c r="N364" s="22">
        <f t="shared" si="248"/>
        <v>0</v>
      </c>
      <c r="O364" s="28">
        <f t="shared" si="249"/>
        <v>0</v>
      </c>
      <c r="P364" s="362" t="e">
        <f t="shared" si="252"/>
        <v>#DIV/0!</v>
      </c>
      <c r="Q364" s="145"/>
      <c r="R364" s="131" t="str">
        <f t="shared" si="240"/>
        <v>OK</v>
      </c>
      <c r="S364" s="407" t="str">
        <f t="shared" si="241"/>
        <v>OK</v>
      </c>
      <c r="T364" s="409">
        <f t="shared" si="253"/>
        <v>0</v>
      </c>
      <c r="U364" s="409">
        <f t="shared" si="254"/>
        <v>0</v>
      </c>
    </row>
    <row r="365" spans="1:21" s="214" customFormat="1" x14ac:dyDescent="0.25">
      <c r="A365" s="210"/>
      <c r="B365" s="211" t="s">
        <v>393</v>
      </c>
      <c r="C365" s="211"/>
      <c r="D365" s="211"/>
      <c r="E365" s="212"/>
      <c r="F365" s="29"/>
      <c r="G365" s="30"/>
      <c r="H365" s="23">
        <f>SUM(H350:H364)</f>
        <v>0</v>
      </c>
      <c r="I365" s="25">
        <f t="shared" ref="I365:P365" si="255">SUM(I350:I364)</f>
        <v>0</v>
      </c>
      <c r="J365" s="23">
        <f t="shared" si="255"/>
        <v>0</v>
      </c>
      <c r="K365" s="24">
        <f t="shared" si="255"/>
        <v>0</v>
      </c>
      <c r="L365" s="25">
        <f t="shared" si="255"/>
        <v>0</v>
      </c>
      <c r="M365" s="23">
        <f t="shared" si="255"/>
        <v>0</v>
      </c>
      <c r="N365" s="23">
        <f t="shared" si="255"/>
        <v>0</v>
      </c>
      <c r="O365" s="130">
        <f t="shared" si="255"/>
        <v>0</v>
      </c>
      <c r="P365" s="359" t="e">
        <f t="shared" si="255"/>
        <v>#DIV/0!</v>
      </c>
      <c r="Q365" s="213"/>
      <c r="R365" s="132"/>
      <c r="S365" s="406"/>
      <c r="T365" s="414"/>
      <c r="U365" s="414"/>
    </row>
    <row r="366" spans="1:21" s="1" customFormat="1" x14ac:dyDescent="0.25">
      <c r="A366" s="185"/>
      <c r="B366" s="186" t="s">
        <v>95</v>
      </c>
      <c r="C366" s="197"/>
      <c r="D366" s="197"/>
      <c r="E366" s="197"/>
      <c r="F366" s="197"/>
      <c r="G366" s="197"/>
      <c r="H366" s="241"/>
      <c r="I366" s="190"/>
      <c r="J366" s="190"/>
      <c r="K366" s="115"/>
      <c r="L366" s="8"/>
      <c r="M366" s="116"/>
      <c r="N366" s="116"/>
      <c r="O366" s="116"/>
      <c r="P366" s="358"/>
      <c r="Q366" s="116"/>
      <c r="R366" s="131"/>
      <c r="S366" s="407"/>
      <c r="T366" s="410"/>
      <c r="U366" s="410"/>
    </row>
    <row r="367" spans="1:21" s="1" customFormat="1" x14ac:dyDescent="0.25">
      <c r="A367" s="196" t="s">
        <v>362</v>
      </c>
      <c r="B367" s="160" t="s">
        <v>96</v>
      </c>
      <c r="C367" s="307"/>
      <c r="D367" s="307"/>
      <c r="E367" s="308"/>
      <c r="F367" s="169"/>
      <c r="G367" s="170"/>
      <c r="H367" s="166"/>
      <c r="I367" s="309"/>
      <c r="J367" s="309"/>
      <c r="K367" s="310"/>
      <c r="L367" s="21"/>
      <c r="M367" s="127"/>
      <c r="N367" s="127"/>
      <c r="O367" s="127"/>
      <c r="P367" s="365"/>
      <c r="Q367" s="127"/>
      <c r="R367" s="131"/>
      <c r="S367" s="407"/>
      <c r="T367" s="410"/>
      <c r="U367" s="410"/>
    </row>
    <row r="368" spans="1:21" s="1" customFormat="1" x14ac:dyDescent="0.25">
      <c r="A368" s="198" t="s">
        <v>97</v>
      </c>
      <c r="B368" s="156"/>
      <c r="C368" s="199"/>
      <c r="D368" s="199"/>
      <c r="E368" s="200"/>
      <c r="F368" s="4"/>
      <c r="G368" s="5"/>
      <c r="H368" s="302">
        <f t="shared" ref="H368:H382" si="256">D368*E368*F368*G368</f>
        <v>0</v>
      </c>
      <c r="I368" s="201"/>
      <c r="J368" s="202"/>
      <c r="K368" s="203"/>
      <c r="L368" s="9">
        <f t="shared" ref="L368:L382" si="257">H368/$K$6</f>
        <v>0</v>
      </c>
      <c r="M368" s="10">
        <f t="shared" ref="M368:M382" si="258">I368/$K$6</f>
        <v>0</v>
      </c>
      <c r="N368" s="11">
        <f t="shared" ref="N368:N382" si="259">J368/$K$6</f>
        <v>0</v>
      </c>
      <c r="O368" s="12">
        <f t="shared" ref="O368:O382" si="260">K368/$K$6</f>
        <v>0</v>
      </c>
      <c r="P368" s="365" t="e">
        <f>L368/$L$383</f>
        <v>#DIV/0!</v>
      </c>
      <c r="Q368" s="144"/>
      <c r="R368" s="131" t="str">
        <f t="shared" si="240"/>
        <v>OK</v>
      </c>
      <c r="S368" s="407" t="str">
        <f t="shared" si="241"/>
        <v>OK</v>
      </c>
      <c r="T368" s="409">
        <f t="shared" ref="T368:T377" si="261">H368-(SUM(I368,J368,K368))</f>
        <v>0</v>
      </c>
      <c r="U368" s="409">
        <f t="shared" ref="U368:U377" si="262">L368-(SUM(M368,N368,O368))</f>
        <v>0</v>
      </c>
    </row>
    <row r="369" spans="1:21" s="1" customFormat="1" x14ac:dyDescent="0.25">
      <c r="A369" s="198" t="s">
        <v>98</v>
      </c>
      <c r="B369" s="156"/>
      <c r="C369" s="199"/>
      <c r="D369" s="199"/>
      <c r="E369" s="200"/>
      <c r="F369" s="4"/>
      <c r="G369" s="5"/>
      <c r="H369" s="2">
        <f t="shared" si="256"/>
        <v>0</v>
      </c>
      <c r="I369" s="201"/>
      <c r="J369" s="202"/>
      <c r="K369" s="203"/>
      <c r="L369" s="9">
        <f t="shared" si="257"/>
        <v>0</v>
      </c>
      <c r="M369" s="10">
        <f t="shared" si="258"/>
        <v>0</v>
      </c>
      <c r="N369" s="11">
        <f t="shared" si="259"/>
        <v>0</v>
      </c>
      <c r="O369" s="12">
        <f t="shared" si="260"/>
        <v>0</v>
      </c>
      <c r="P369" s="365" t="e">
        <f t="shared" ref="P369:P382" si="263">L369/$L$383</f>
        <v>#DIV/0!</v>
      </c>
      <c r="Q369" s="144"/>
      <c r="R369" s="131" t="str">
        <f t="shared" si="240"/>
        <v>OK</v>
      </c>
      <c r="S369" s="407" t="str">
        <f t="shared" si="241"/>
        <v>OK</v>
      </c>
      <c r="T369" s="409">
        <f t="shared" si="261"/>
        <v>0</v>
      </c>
      <c r="U369" s="409">
        <f t="shared" si="262"/>
        <v>0</v>
      </c>
    </row>
    <row r="370" spans="1:21" s="1" customFormat="1" x14ac:dyDescent="0.25">
      <c r="A370" s="198" t="s">
        <v>99</v>
      </c>
      <c r="B370" s="156"/>
      <c r="C370" s="199"/>
      <c r="D370" s="199"/>
      <c r="E370" s="200"/>
      <c r="F370" s="4"/>
      <c r="G370" s="5"/>
      <c r="H370" s="2">
        <f t="shared" si="256"/>
        <v>0</v>
      </c>
      <c r="I370" s="201"/>
      <c r="J370" s="202"/>
      <c r="K370" s="203"/>
      <c r="L370" s="9">
        <f t="shared" si="257"/>
        <v>0</v>
      </c>
      <c r="M370" s="10">
        <f t="shared" si="258"/>
        <v>0</v>
      </c>
      <c r="N370" s="11">
        <f t="shared" si="259"/>
        <v>0</v>
      </c>
      <c r="O370" s="12">
        <f t="shared" si="260"/>
        <v>0</v>
      </c>
      <c r="P370" s="365" t="e">
        <f t="shared" si="263"/>
        <v>#DIV/0!</v>
      </c>
      <c r="Q370" s="144"/>
      <c r="R370" s="131" t="str">
        <f t="shared" si="240"/>
        <v>OK</v>
      </c>
      <c r="S370" s="407" t="str">
        <f t="shared" si="241"/>
        <v>OK</v>
      </c>
      <c r="T370" s="409">
        <f t="shared" si="261"/>
        <v>0</v>
      </c>
      <c r="U370" s="409">
        <f t="shared" si="262"/>
        <v>0</v>
      </c>
    </row>
    <row r="371" spans="1:21" s="1" customFormat="1" x14ac:dyDescent="0.25">
      <c r="A371" s="198" t="s">
        <v>100</v>
      </c>
      <c r="B371" s="156"/>
      <c r="C371" s="199"/>
      <c r="D371" s="199"/>
      <c r="E371" s="200"/>
      <c r="F371" s="4"/>
      <c r="G371" s="5"/>
      <c r="H371" s="2">
        <f t="shared" si="256"/>
        <v>0</v>
      </c>
      <c r="I371" s="201"/>
      <c r="J371" s="202"/>
      <c r="K371" s="203"/>
      <c r="L371" s="9">
        <f t="shared" si="257"/>
        <v>0</v>
      </c>
      <c r="M371" s="10">
        <f t="shared" si="258"/>
        <v>0</v>
      </c>
      <c r="N371" s="11">
        <f t="shared" si="259"/>
        <v>0</v>
      </c>
      <c r="O371" s="12">
        <f t="shared" si="260"/>
        <v>0</v>
      </c>
      <c r="P371" s="365" t="e">
        <f t="shared" si="263"/>
        <v>#DIV/0!</v>
      </c>
      <c r="Q371" s="144"/>
      <c r="R371" s="131" t="str">
        <f t="shared" si="240"/>
        <v>OK</v>
      </c>
      <c r="S371" s="407" t="str">
        <f t="shared" si="241"/>
        <v>OK</v>
      </c>
      <c r="T371" s="409">
        <f t="shared" si="261"/>
        <v>0</v>
      </c>
      <c r="U371" s="409">
        <f t="shared" si="262"/>
        <v>0</v>
      </c>
    </row>
    <row r="372" spans="1:21" s="1" customFormat="1" x14ac:dyDescent="0.25">
      <c r="A372" s="198" t="s">
        <v>101</v>
      </c>
      <c r="B372" s="156"/>
      <c r="C372" s="199"/>
      <c r="D372" s="199"/>
      <c r="E372" s="200"/>
      <c r="F372" s="4"/>
      <c r="G372" s="7"/>
      <c r="H372" s="2">
        <f t="shared" si="256"/>
        <v>0</v>
      </c>
      <c r="I372" s="201"/>
      <c r="J372" s="202"/>
      <c r="K372" s="203"/>
      <c r="L372" s="9">
        <f t="shared" si="257"/>
        <v>0</v>
      </c>
      <c r="M372" s="10">
        <f t="shared" si="258"/>
        <v>0</v>
      </c>
      <c r="N372" s="11">
        <f t="shared" si="259"/>
        <v>0</v>
      </c>
      <c r="O372" s="12">
        <f t="shared" si="260"/>
        <v>0</v>
      </c>
      <c r="P372" s="365" t="e">
        <f t="shared" si="263"/>
        <v>#DIV/0!</v>
      </c>
      <c r="Q372" s="144"/>
      <c r="R372" s="131" t="str">
        <f t="shared" si="240"/>
        <v>OK</v>
      </c>
      <c r="S372" s="407" t="str">
        <f t="shared" si="241"/>
        <v>OK</v>
      </c>
      <c r="T372" s="409">
        <f t="shared" si="261"/>
        <v>0</v>
      </c>
      <c r="U372" s="409">
        <f t="shared" si="262"/>
        <v>0</v>
      </c>
    </row>
    <row r="373" spans="1:21" s="1" customFormat="1" x14ac:dyDescent="0.25">
      <c r="A373" s="198" t="s">
        <v>102</v>
      </c>
      <c r="B373" s="156"/>
      <c r="C373" s="199"/>
      <c r="D373" s="199"/>
      <c r="E373" s="200"/>
      <c r="F373" s="4"/>
      <c r="G373" s="5"/>
      <c r="H373" s="2">
        <f t="shared" si="256"/>
        <v>0</v>
      </c>
      <c r="I373" s="201"/>
      <c r="J373" s="202"/>
      <c r="K373" s="203"/>
      <c r="L373" s="9">
        <f t="shared" si="257"/>
        <v>0</v>
      </c>
      <c r="M373" s="10">
        <f t="shared" si="258"/>
        <v>0</v>
      </c>
      <c r="N373" s="11">
        <f t="shared" si="259"/>
        <v>0</v>
      </c>
      <c r="O373" s="12">
        <f t="shared" si="260"/>
        <v>0</v>
      </c>
      <c r="P373" s="365" t="e">
        <f t="shared" si="263"/>
        <v>#DIV/0!</v>
      </c>
      <c r="Q373" s="144"/>
      <c r="R373" s="131" t="str">
        <f t="shared" si="240"/>
        <v>OK</v>
      </c>
      <c r="S373" s="407" t="str">
        <f t="shared" si="241"/>
        <v>OK</v>
      </c>
      <c r="T373" s="409">
        <f t="shared" si="261"/>
        <v>0</v>
      </c>
      <c r="U373" s="409">
        <f t="shared" si="262"/>
        <v>0</v>
      </c>
    </row>
    <row r="374" spans="1:21" s="1" customFormat="1" x14ac:dyDescent="0.25">
      <c r="A374" s="198" t="s">
        <v>103</v>
      </c>
      <c r="B374" s="156"/>
      <c r="C374" s="199"/>
      <c r="D374" s="199"/>
      <c r="E374" s="200"/>
      <c r="F374" s="4"/>
      <c r="G374" s="5"/>
      <c r="H374" s="2">
        <f t="shared" si="256"/>
        <v>0</v>
      </c>
      <c r="I374" s="201"/>
      <c r="J374" s="202"/>
      <c r="K374" s="203"/>
      <c r="L374" s="9">
        <f t="shared" si="257"/>
        <v>0</v>
      </c>
      <c r="M374" s="10">
        <f t="shared" si="258"/>
        <v>0</v>
      </c>
      <c r="N374" s="11">
        <f t="shared" si="259"/>
        <v>0</v>
      </c>
      <c r="O374" s="12">
        <f t="shared" si="260"/>
        <v>0</v>
      </c>
      <c r="P374" s="365" t="e">
        <f t="shared" si="263"/>
        <v>#DIV/0!</v>
      </c>
      <c r="Q374" s="144"/>
      <c r="R374" s="131" t="str">
        <f t="shared" si="240"/>
        <v>OK</v>
      </c>
      <c r="S374" s="407" t="str">
        <f t="shared" si="241"/>
        <v>OK</v>
      </c>
      <c r="T374" s="409">
        <f t="shared" si="261"/>
        <v>0</v>
      </c>
      <c r="U374" s="409">
        <f t="shared" si="262"/>
        <v>0</v>
      </c>
    </row>
    <row r="375" spans="1:21" s="1" customFormat="1" x14ac:dyDescent="0.25">
      <c r="A375" s="198" t="s">
        <v>104</v>
      </c>
      <c r="B375" s="156"/>
      <c r="C375" s="199"/>
      <c r="D375" s="199"/>
      <c r="E375" s="200"/>
      <c r="F375" s="4"/>
      <c r="G375" s="5"/>
      <c r="H375" s="2">
        <f t="shared" si="256"/>
        <v>0</v>
      </c>
      <c r="I375" s="201"/>
      <c r="J375" s="202"/>
      <c r="K375" s="203"/>
      <c r="L375" s="9">
        <f t="shared" si="257"/>
        <v>0</v>
      </c>
      <c r="M375" s="10">
        <f t="shared" si="258"/>
        <v>0</v>
      </c>
      <c r="N375" s="11">
        <f t="shared" si="259"/>
        <v>0</v>
      </c>
      <c r="O375" s="12">
        <f t="shared" si="260"/>
        <v>0</v>
      </c>
      <c r="P375" s="365" t="e">
        <f t="shared" si="263"/>
        <v>#DIV/0!</v>
      </c>
      <c r="Q375" s="144"/>
      <c r="R375" s="131" t="str">
        <f t="shared" si="240"/>
        <v>OK</v>
      </c>
      <c r="S375" s="407" t="str">
        <f t="shared" si="241"/>
        <v>OK</v>
      </c>
      <c r="T375" s="409">
        <f t="shared" si="261"/>
        <v>0</v>
      </c>
      <c r="U375" s="409">
        <f t="shared" si="262"/>
        <v>0</v>
      </c>
    </row>
    <row r="376" spans="1:21" s="1" customFormat="1" x14ac:dyDescent="0.25">
      <c r="A376" s="198" t="s">
        <v>105</v>
      </c>
      <c r="B376" s="156"/>
      <c r="C376" s="199"/>
      <c r="D376" s="199"/>
      <c r="E376" s="200"/>
      <c r="F376" s="4"/>
      <c r="G376" s="5"/>
      <c r="H376" s="2">
        <f t="shared" si="256"/>
        <v>0</v>
      </c>
      <c r="I376" s="201"/>
      <c r="J376" s="202"/>
      <c r="K376" s="203"/>
      <c r="L376" s="9">
        <f t="shared" si="257"/>
        <v>0</v>
      </c>
      <c r="M376" s="10">
        <f t="shared" si="258"/>
        <v>0</v>
      </c>
      <c r="N376" s="11">
        <f t="shared" si="259"/>
        <v>0</v>
      </c>
      <c r="O376" s="12">
        <f t="shared" si="260"/>
        <v>0</v>
      </c>
      <c r="P376" s="365" t="e">
        <f t="shared" si="263"/>
        <v>#DIV/0!</v>
      </c>
      <c r="Q376" s="144"/>
      <c r="R376" s="131" t="str">
        <f t="shared" si="240"/>
        <v>OK</v>
      </c>
      <c r="S376" s="407" t="str">
        <f t="shared" si="241"/>
        <v>OK</v>
      </c>
      <c r="T376" s="409">
        <f t="shared" si="261"/>
        <v>0</v>
      </c>
      <c r="U376" s="409">
        <f t="shared" si="262"/>
        <v>0</v>
      </c>
    </row>
    <row r="377" spans="1:21" s="1" customFormat="1" ht="15" customHeight="1" x14ac:dyDescent="0.25">
      <c r="A377" s="198" t="s">
        <v>106</v>
      </c>
      <c r="B377" s="157"/>
      <c r="C377" s="204"/>
      <c r="D377" s="204"/>
      <c r="E377" s="205"/>
      <c r="F377" s="20"/>
      <c r="G377" s="26"/>
      <c r="H377" s="303">
        <f t="shared" si="256"/>
        <v>0</v>
      </c>
      <c r="I377" s="207"/>
      <c r="J377" s="208"/>
      <c r="K377" s="209"/>
      <c r="L377" s="21">
        <f t="shared" si="257"/>
        <v>0</v>
      </c>
      <c r="M377" s="27">
        <f t="shared" si="258"/>
        <v>0</v>
      </c>
      <c r="N377" s="22">
        <f t="shared" si="259"/>
        <v>0</v>
      </c>
      <c r="O377" s="28">
        <f t="shared" si="260"/>
        <v>0</v>
      </c>
      <c r="P377" s="365" t="e">
        <f t="shared" si="263"/>
        <v>#DIV/0!</v>
      </c>
      <c r="Q377" s="145"/>
      <c r="R377" s="131" t="str">
        <f t="shared" si="240"/>
        <v>OK</v>
      </c>
      <c r="S377" s="407" t="str">
        <f t="shared" si="241"/>
        <v>OK</v>
      </c>
      <c r="T377" s="409">
        <f t="shared" si="261"/>
        <v>0</v>
      </c>
      <c r="U377" s="409">
        <f t="shared" si="262"/>
        <v>0</v>
      </c>
    </row>
    <row r="378" spans="1:21" s="1" customFormat="1" ht="18.75" customHeight="1" x14ac:dyDescent="0.25">
      <c r="A378" s="198" t="s">
        <v>427</v>
      </c>
      <c r="B378" s="156"/>
      <c r="C378" s="199"/>
      <c r="D378" s="388"/>
      <c r="E378" s="200"/>
      <c r="F378" s="4"/>
      <c r="G378" s="5"/>
      <c r="H378" s="2">
        <f t="shared" si="256"/>
        <v>0</v>
      </c>
      <c r="I378" s="201"/>
      <c r="J378" s="202"/>
      <c r="K378" s="203"/>
      <c r="L378" s="9">
        <f t="shared" si="257"/>
        <v>0</v>
      </c>
      <c r="M378" s="11">
        <f t="shared" si="258"/>
        <v>0</v>
      </c>
      <c r="N378" s="11">
        <f t="shared" si="259"/>
        <v>0</v>
      </c>
      <c r="O378" s="12">
        <f t="shared" si="260"/>
        <v>0</v>
      </c>
      <c r="P378" s="365" t="e">
        <f t="shared" si="263"/>
        <v>#DIV/0!</v>
      </c>
      <c r="Q378" s="144"/>
      <c r="R378" s="131" t="str">
        <f t="shared" si="240"/>
        <v>OK</v>
      </c>
      <c r="S378" s="407" t="str">
        <f t="shared" si="241"/>
        <v>OK</v>
      </c>
      <c r="T378" s="409">
        <f t="shared" ref="T378:T382" si="264">H378-(SUM(I378,J378,K378))</f>
        <v>0</v>
      </c>
      <c r="U378" s="409">
        <f t="shared" ref="U378:U382" si="265">L378-(SUM(M378,N378,O378))</f>
        <v>0</v>
      </c>
    </row>
    <row r="379" spans="1:21" s="1" customFormat="1" ht="18.75" customHeight="1" x14ac:dyDescent="0.25">
      <c r="A379" s="198" t="s">
        <v>428</v>
      </c>
      <c r="B379" s="156"/>
      <c r="C379" s="199"/>
      <c r="D379" s="388"/>
      <c r="E379" s="200"/>
      <c r="F379" s="4"/>
      <c r="G379" s="5"/>
      <c r="H379" s="2">
        <f t="shared" si="256"/>
        <v>0</v>
      </c>
      <c r="I379" s="201"/>
      <c r="J379" s="202"/>
      <c r="K379" s="203"/>
      <c r="L379" s="9">
        <f t="shared" si="257"/>
        <v>0</v>
      </c>
      <c r="M379" s="11">
        <f t="shared" si="258"/>
        <v>0</v>
      </c>
      <c r="N379" s="11">
        <f t="shared" si="259"/>
        <v>0</v>
      </c>
      <c r="O379" s="12">
        <f t="shared" si="260"/>
        <v>0</v>
      </c>
      <c r="P379" s="365" t="e">
        <f t="shared" si="263"/>
        <v>#DIV/0!</v>
      </c>
      <c r="Q379" s="144"/>
      <c r="R379" s="131" t="str">
        <f t="shared" si="240"/>
        <v>OK</v>
      </c>
      <c r="S379" s="407" t="str">
        <f t="shared" si="241"/>
        <v>OK</v>
      </c>
      <c r="T379" s="409">
        <f t="shared" si="264"/>
        <v>0</v>
      </c>
      <c r="U379" s="409">
        <f t="shared" si="265"/>
        <v>0</v>
      </c>
    </row>
    <row r="380" spans="1:21" s="1" customFormat="1" ht="18.75" customHeight="1" x14ac:dyDescent="0.25">
      <c r="A380" s="198" t="s">
        <v>429</v>
      </c>
      <c r="B380" s="156"/>
      <c r="C380" s="199"/>
      <c r="D380" s="388"/>
      <c r="E380" s="200"/>
      <c r="F380" s="4"/>
      <c r="G380" s="5"/>
      <c r="H380" s="2">
        <f t="shared" si="256"/>
        <v>0</v>
      </c>
      <c r="I380" s="201"/>
      <c r="J380" s="202"/>
      <c r="K380" s="203"/>
      <c r="L380" s="9">
        <f t="shared" si="257"/>
        <v>0</v>
      </c>
      <c r="M380" s="11">
        <f t="shared" si="258"/>
        <v>0</v>
      </c>
      <c r="N380" s="11">
        <f t="shared" si="259"/>
        <v>0</v>
      </c>
      <c r="O380" s="12">
        <f t="shared" si="260"/>
        <v>0</v>
      </c>
      <c r="P380" s="365" t="e">
        <f t="shared" si="263"/>
        <v>#DIV/0!</v>
      </c>
      <c r="Q380" s="144"/>
      <c r="R380" s="131" t="str">
        <f t="shared" si="240"/>
        <v>OK</v>
      </c>
      <c r="S380" s="407" t="str">
        <f t="shared" si="241"/>
        <v>OK</v>
      </c>
      <c r="T380" s="409">
        <f t="shared" si="264"/>
        <v>0</v>
      </c>
      <c r="U380" s="409">
        <f t="shared" si="265"/>
        <v>0</v>
      </c>
    </row>
    <row r="381" spans="1:21" s="1" customFormat="1" ht="18.75" customHeight="1" x14ac:dyDescent="0.25">
      <c r="A381" s="198" t="s">
        <v>430</v>
      </c>
      <c r="B381" s="156"/>
      <c r="C381" s="199"/>
      <c r="D381" s="388"/>
      <c r="E381" s="200"/>
      <c r="F381" s="4"/>
      <c r="G381" s="5"/>
      <c r="H381" s="2">
        <f t="shared" si="256"/>
        <v>0</v>
      </c>
      <c r="I381" s="201"/>
      <c r="J381" s="202"/>
      <c r="K381" s="203"/>
      <c r="L381" s="9">
        <f t="shared" si="257"/>
        <v>0</v>
      </c>
      <c r="M381" s="11">
        <f t="shared" si="258"/>
        <v>0</v>
      </c>
      <c r="N381" s="11">
        <f t="shared" si="259"/>
        <v>0</v>
      </c>
      <c r="O381" s="12">
        <f t="shared" si="260"/>
        <v>0</v>
      </c>
      <c r="P381" s="365" t="e">
        <f t="shared" si="263"/>
        <v>#DIV/0!</v>
      </c>
      <c r="Q381" s="144"/>
      <c r="R381" s="131" t="str">
        <f t="shared" si="240"/>
        <v>OK</v>
      </c>
      <c r="S381" s="407" t="str">
        <f t="shared" si="241"/>
        <v>OK</v>
      </c>
      <c r="T381" s="409">
        <f t="shared" si="264"/>
        <v>0</v>
      </c>
      <c r="U381" s="409">
        <f t="shared" si="265"/>
        <v>0</v>
      </c>
    </row>
    <row r="382" spans="1:21" s="1" customFormat="1" x14ac:dyDescent="0.25">
      <c r="A382" s="198" t="s">
        <v>431</v>
      </c>
      <c r="B382" s="156"/>
      <c r="C382" s="199"/>
      <c r="D382" s="199"/>
      <c r="E382" s="200"/>
      <c r="F382" s="4"/>
      <c r="G382" s="7"/>
      <c r="H382" s="2">
        <f t="shared" si="256"/>
        <v>0</v>
      </c>
      <c r="I382" s="201"/>
      <c r="J382" s="202"/>
      <c r="K382" s="203"/>
      <c r="L382" s="9">
        <f t="shared" si="257"/>
        <v>0</v>
      </c>
      <c r="M382" s="10">
        <f t="shared" si="258"/>
        <v>0</v>
      </c>
      <c r="N382" s="11">
        <f t="shared" si="259"/>
        <v>0</v>
      </c>
      <c r="O382" s="12">
        <f t="shared" si="260"/>
        <v>0</v>
      </c>
      <c r="P382" s="358" t="e">
        <f t="shared" si="263"/>
        <v>#DIV/0!</v>
      </c>
      <c r="Q382" s="144"/>
      <c r="R382" s="131" t="str">
        <f t="shared" si="240"/>
        <v>OK</v>
      </c>
      <c r="S382" s="407" t="str">
        <f t="shared" si="241"/>
        <v>OK</v>
      </c>
      <c r="T382" s="409">
        <f t="shared" si="264"/>
        <v>0</v>
      </c>
      <c r="U382" s="409">
        <f t="shared" si="265"/>
        <v>0</v>
      </c>
    </row>
    <row r="383" spans="1:21" s="214" customFormat="1" x14ac:dyDescent="0.25">
      <c r="A383" s="210"/>
      <c r="B383" s="211" t="s">
        <v>394</v>
      </c>
      <c r="C383" s="211"/>
      <c r="D383" s="211"/>
      <c r="E383" s="212"/>
      <c r="F383" s="29"/>
      <c r="G383" s="30"/>
      <c r="H383" s="23">
        <f>SUM(H368:H382)</f>
        <v>0</v>
      </c>
      <c r="I383" s="25">
        <f t="shared" ref="I383:P383" si="266">SUM(I368:I382)</f>
        <v>0</v>
      </c>
      <c r="J383" s="23">
        <f t="shared" si="266"/>
        <v>0</v>
      </c>
      <c r="K383" s="24">
        <f t="shared" si="266"/>
        <v>0</v>
      </c>
      <c r="L383" s="25">
        <f t="shared" si="266"/>
        <v>0</v>
      </c>
      <c r="M383" s="23">
        <f t="shared" si="266"/>
        <v>0</v>
      </c>
      <c r="N383" s="23">
        <f t="shared" si="266"/>
        <v>0</v>
      </c>
      <c r="O383" s="130">
        <f t="shared" si="266"/>
        <v>0</v>
      </c>
      <c r="P383" s="359" t="e">
        <f t="shared" si="266"/>
        <v>#DIV/0!</v>
      </c>
      <c r="Q383" s="213"/>
      <c r="R383" s="132"/>
      <c r="S383" s="406"/>
      <c r="T383" s="414"/>
      <c r="U383" s="414"/>
    </row>
    <row r="384" spans="1:21" s="1" customFormat="1" x14ac:dyDescent="0.25">
      <c r="A384" s="185"/>
      <c r="B384" s="186" t="s">
        <v>107</v>
      </c>
      <c r="C384" s="197"/>
      <c r="D384" s="197"/>
      <c r="E384" s="197"/>
      <c r="F384" s="197"/>
      <c r="G384" s="197"/>
      <c r="H384" s="241"/>
      <c r="I384" s="190"/>
      <c r="J384" s="190"/>
      <c r="K384" s="115"/>
      <c r="L384" s="8"/>
      <c r="M384" s="116"/>
      <c r="N384" s="116"/>
      <c r="O384" s="116"/>
      <c r="P384" s="358"/>
      <c r="Q384" s="116"/>
      <c r="R384" s="131"/>
      <c r="S384" s="407"/>
      <c r="T384" s="410"/>
      <c r="U384" s="410"/>
    </row>
    <row r="385" spans="1:21" s="1" customFormat="1" x14ac:dyDescent="0.25">
      <c r="A385" s="196" t="s">
        <v>361</v>
      </c>
      <c r="B385" s="160" t="s">
        <v>96</v>
      </c>
      <c r="C385" s="307"/>
      <c r="D385" s="307"/>
      <c r="E385" s="308"/>
      <c r="F385" s="169"/>
      <c r="G385" s="170"/>
      <c r="H385" s="166"/>
      <c r="I385" s="309"/>
      <c r="J385" s="309"/>
      <c r="K385" s="310"/>
      <c r="L385" s="21"/>
      <c r="M385" s="127"/>
      <c r="N385" s="127"/>
      <c r="O385" s="127"/>
      <c r="P385" s="365"/>
      <c r="Q385" s="127"/>
      <c r="R385" s="131"/>
      <c r="S385" s="407"/>
      <c r="T385" s="410"/>
      <c r="U385" s="410"/>
    </row>
    <row r="386" spans="1:21" s="1" customFormat="1" x14ac:dyDescent="0.25">
      <c r="A386" s="198" t="s">
        <v>108</v>
      </c>
      <c r="B386" s="156"/>
      <c r="C386" s="199"/>
      <c r="D386" s="199"/>
      <c r="E386" s="200"/>
      <c r="F386" s="4"/>
      <c r="G386" s="5"/>
      <c r="H386" s="2">
        <f t="shared" ref="H386:H395" si="267">D386*E386*F386*G386</f>
        <v>0</v>
      </c>
      <c r="I386" s="201"/>
      <c r="J386" s="202"/>
      <c r="K386" s="203"/>
      <c r="L386" s="9">
        <f t="shared" ref="L386:L400" si="268">H386/$K$6</f>
        <v>0</v>
      </c>
      <c r="M386" s="10">
        <f t="shared" ref="M386:M400" si="269">I386/$K$6</f>
        <v>0</v>
      </c>
      <c r="N386" s="11">
        <f t="shared" ref="N386:N400" si="270">J386/$K$6</f>
        <v>0</v>
      </c>
      <c r="O386" s="12">
        <f t="shared" ref="O386:O400" si="271">K386/$K$6</f>
        <v>0</v>
      </c>
      <c r="P386" s="365" t="e">
        <f>L386/$L$401</f>
        <v>#DIV/0!</v>
      </c>
      <c r="Q386" s="144"/>
      <c r="R386" s="131" t="str">
        <f t="shared" si="240"/>
        <v>OK</v>
      </c>
      <c r="S386" s="407" t="str">
        <f t="shared" si="241"/>
        <v>OK</v>
      </c>
      <c r="T386" s="409">
        <f t="shared" ref="T386:T395" si="272">H386-(SUM(I386,J386,K386))</f>
        <v>0</v>
      </c>
      <c r="U386" s="409">
        <f t="shared" ref="U386:U395" si="273">L386-(SUM(M386,N386,O386))</f>
        <v>0</v>
      </c>
    </row>
    <row r="387" spans="1:21" s="1" customFormat="1" x14ac:dyDescent="0.25">
      <c r="A387" s="198" t="s">
        <v>109</v>
      </c>
      <c r="B387" s="156"/>
      <c r="C387" s="199"/>
      <c r="D387" s="199"/>
      <c r="E387" s="200"/>
      <c r="F387" s="4"/>
      <c r="G387" s="5"/>
      <c r="H387" s="2">
        <f t="shared" si="267"/>
        <v>0</v>
      </c>
      <c r="I387" s="201"/>
      <c r="J387" s="202"/>
      <c r="K387" s="203"/>
      <c r="L387" s="9">
        <f t="shared" si="268"/>
        <v>0</v>
      </c>
      <c r="M387" s="10">
        <f t="shared" si="269"/>
        <v>0</v>
      </c>
      <c r="N387" s="11">
        <f t="shared" si="270"/>
        <v>0</v>
      </c>
      <c r="O387" s="12">
        <f t="shared" si="271"/>
        <v>0</v>
      </c>
      <c r="P387" s="365" t="e">
        <f t="shared" ref="P387:P400" si="274">L387/$L$401</f>
        <v>#DIV/0!</v>
      </c>
      <c r="Q387" s="144"/>
      <c r="R387" s="131" t="str">
        <f t="shared" si="240"/>
        <v>OK</v>
      </c>
      <c r="S387" s="407" t="str">
        <f t="shared" si="241"/>
        <v>OK</v>
      </c>
      <c r="T387" s="409">
        <f t="shared" si="272"/>
        <v>0</v>
      </c>
      <c r="U387" s="409">
        <f t="shared" si="273"/>
        <v>0</v>
      </c>
    </row>
    <row r="388" spans="1:21" s="1" customFormat="1" x14ac:dyDescent="0.25">
      <c r="A388" s="198" t="s">
        <v>110</v>
      </c>
      <c r="B388" s="156"/>
      <c r="C388" s="199"/>
      <c r="D388" s="199"/>
      <c r="E388" s="200"/>
      <c r="F388" s="4"/>
      <c r="G388" s="5"/>
      <c r="H388" s="2">
        <f t="shared" si="267"/>
        <v>0</v>
      </c>
      <c r="I388" s="201"/>
      <c r="J388" s="202"/>
      <c r="K388" s="203"/>
      <c r="L388" s="9">
        <f t="shared" si="268"/>
        <v>0</v>
      </c>
      <c r="M388" s="10">
        <f t="shared" si="269"/>
        <v>0</v>
      </c>
      <c r="N388" s="11">
        <f t="shared" si="270"/>
        <v>0</v>
      </c>
      <c r="O388" s="12">
        <f t="shared" si="271"/>
        <v>0</v>
      </c>
      <c r="P388" s="365" t="e">
        <f t="shared" si="274"/>
        <v>#DIV/0!</v>
      </c>
      <c r="Q388" s="144"/>
      <c r="R388" s="131" t="str">
        <f t="shared" si="240"/>
        <v>OK</v>
      </c>
      <c r="S388" s="407" t="str">
        <f t="shared" si="241"/>
        <v>OK</v>
      </c>
      <c r="T388" s="409">
        <f t="shared" si="272"/>
        <v>0</v>
      </c>
      <c r="U388" s="409">
        <f t="shared" si="273"/>
        <v>0</v>
      </c>
    </row>
    <row r="389" spans="1:21" s="1" customFormat="1" x14ac:dyDescent="0.25">
      <c r="A389" s="198" t="s">
        <v>111</v>
      </c>
      <c r="B389" s="156"/>
      <c r="C389" s="199"/>
      <c r="D389" s="199"/>
      <c r="E389" s="200"/>
      <c r="F389" s="4"/>
      <c r="G389" s="5"/>
      <c r="H389" s="2">
        <f t="shared" si="267"/>
        <v>0</v>
      </c>
      <c r="I389" s="201"/>
      <c r="J389" s="202"/>
      <c r="K389" s="203"/>
      <c r="L389" s="9">
        <f t="shared" si="268"/>
        <v>0</v>
      </c>
      <c r="M389" s="10">
        <f t="shared" si="269"/>
        <v>0</v>
      </c>
      <c r="N389" s="11">
        <f t="shared" si="270"/>
        <v>0</v>
      </c>
      <c r="O389" s="12">
        <f t="shared" si="271"/>
        <v>0</v>
      </c>
      <c r="P389" s="365" t="e">
        <f t="shared" si="274"/>
        <v>#DIV/0!</v>
      </c>
      <c r="Q389" s="144"/>
      <c r="R389" s="131" t="str">
        <f t="shared" si="240"/>
        <v>OK</v>
      </c>
      <c r="S389" s="407" t="str">
        <f t="shared" si="241"/>
        <v>OK</v>
      </c>
      <c r="T389" s="409">
        <f t="shared" si="272"/>
        <v>0</v>
      </c>
      <c r="U389" s="409">
        <f t="shared" si="273"/>
        <v>0</v>
      </c>
    </row>
    <row r="390" spans="1:21" s="1" customFormat="1" x14ac:dyDescent="0.25">
      <c r="A390" s="198" t="s">
        <v>112</v>
      </c>
      <c r="B390" s="156"/>
      <c r="C390" s="199"/>
      <c r="D390" s="199"/>
      <c r="E390" s="200"/>
      <c r="F390" s="4"/>
      <c r="G390" s="5"/>
      <c r="H390" s="2">
        <f t="shared" si="267"/>
        <v>0</v>
      </c>
      <c r="I390" s="201"/>
      <c r="J390" s="202"/>
      <c r="K390" s="203"/>
      <c r="L390" s="9">
        <f t="shared" si="268"/>
        <v>0</v>
      </c>
      <c r="M390" s="10">
        <f t="shared" si="269"/>
        <v>0</v>
      </c>
      <c r="N390" s="11">
        <f t="shared" si="270"/>
        <v>0</v>
      </c>
      <c r="O390" s="12">
        <f t="shared" si="271"/>
        <v>0</v>
      </c>
      <c r="P390" s="365" t="e">
        <f t="shared" si="274"/>
        <v>#DIV/0!</v>
      </c>
      <c r="Q390" s="144"/>
      <c r="R390" s="131" t="str">
        <f t="shared" si="240"/>
        <v>OK</v>
      </c>
      <c r="S390" s="407" t="str">
        <f t="shared" si="241"/>
        <v>OK</v>
      </c>
      <c r="T390" s="409">
        <f t="shared" si="272"/>
        <v>0</v>
      </c>
      <c r="U390" s="409">
        <f t="shared" si="273"/>
        <v>0</v>
      </c>
    </row>
    <row r="391" spans="1:21" s="1" customFormat="1" x14ac:dyDescent="0.25">
      <c r="A391" s="198" t="s">
        <v>113</v>
      </c>
      <c r="B391" s="156"/>
      <c r="C391" s="199"/>
      <c r="D391" s="199"/>
      <c r="E391" s="200"/>
      <c r="F391" s="4"/>
      <c r="G391" s="5"/>
      <c r="H391" s="2">
        <f t="shared" si="267"/>
        <v>0</v>
      </c>
      <c r="I391" s="201"/>
      <c r="J391" s="202"/>
      <c r="K391" s="203"/>
      <c r="L391" s="9">
        <f t="shared" si="268"/>
        <v>0</v>
      </c>
      <c r="M391" s="10">
        <f t="shared" si="269"/>
        <v>0</v>
      </c>
      <c r="N391" s="11">
        <f t="shared" si="270"/>
        <v>0</v>
      </c>
      <c r="O391" s="12">
        <f t="shared" si="271"/>
        <v>0</v>
      </c>
      <c r="P391" s="365" t="e">
        <f t="shared" si="274"/>
        <v>#DIV/0!</v>
      </c>
      <c r="Q391" s="144"/>
      <c r="R391" s="131" t="str">
        <f t="shared" si="240"/>
        <v>OK</v>
      </c>
      <c r="S391" s="407" t="str">
        <f t="shared" si="241"/>
        <v>OK</v>
      </c>
      <c r="T391" s="409">
        <f t="shared" si="272"/>
        <v>0</v>
      </c>
      <c r="U391" s="409">
        <f t="shared" si="273"/>
        <v>0</v>
      </c>
    </row>
    <row r="392" spans="1:21" s="1" customFormat="1" x14ac:dyDescent="0.25">
      <c r="A392" s="198" t="s">
        <v>114</v>
      </c>
      <c r="B392" s="156"/>
      <c r="C392" s="199"/>
      <c r="D392" s="199"/>
      <c r="E392" s="200"/>
      <c r="F392" s="4"/>
      <c r="G392" s="5"/>
      <c r="H392" s="2">
        <f t="shared" si="267"/>
        <v>0</v>
      </c>
      <c r="I392" s="201"/>
      <c r="J392" s="202"/>
      <c r="K392" s="203"/>
      <c r="L392" s="9">
        <f t="shared" si="268"/>
        <v>0</v>
      </c>
      <c r="M392" s="10">
        <f t="shared" si="269"/>
        <v>0</v>
      </c>
      <c r="N392" s="11">
        <f t="shared" si="270"/>
        <v>0</v>
      </c>
      <c r="O392" s="12">
        <f t="shared" si="271"/>
        <v>0</v>
      </c>
      <c r="P392" s="365" t="e">
        <f t="shared" si="274"/>
        <v>#DIV/0!</v>
      </c>
      <c r="Q392" s="144"/>
      <c r="R392" s="131" t="str">
        <f t="shared" si="240"/>
        <v>OK</v>
      </c>
      <c r="S392" s="407" t="str">
        <f t="shared" si="241"/>
        <v>OK</v>
      </c>
      <c r="T392" s="409">
        <f t="shared" si="272"/>
        <v>0</v>
      </c>
      <c r="U392" s="409">
        <f t="shared" si="273"/>
        <v>0</v>
      </c>
    </row>
    <row r="393" spans="1:21" s="1" customFormat="1" x14ac:dyDescent="0.25">
      <c r="A393" s="198" t="s">
        <v>115</v>
      </c>
      <c r="B393" s="156"/>
      <c r="C393" s="199"/>
      <c r="D393" s="199"/>
      <c r="E393" s="200"/>
      <c r="F393" s="4"/>
      <c r="G393" s="7"/>
      <c r="H393" s="2">
        <f t="shared" si="267"/>
        <v>0</v>
      </c>
      <c r="I393" s="201"/>
      <c r="J393" s="202"/>
      <c r="K393" s="203"/>
      <c r="L393" s="9">
        <f t="shared" si="268"/>
        <v>0</v>
      </c>
      <c r="M393" s="10">
        <f t="shared" si="269"/>
        <v>0</v>
      </c>
      <c r="N393" s="11">
        <f t="shared" si="270"/>
        <v>0</v>
      </c>
      <c r="O393" s="12">
        <f t="shared" si="271"/>
        <v>0</v>
      </c>
      <c r="P393" s="365" t="e">
        <f t="shared" si="274"/>
        <v>#DIV/0!</v>
      </c>
      <c r="Q393" s="144"/>
      <c r="R393" s="131" t="str">
        <f t="shared" si="240"/>
        <v>OK</v>
      </c>
      <c r="S393" s="407" t="str">
        <f t="shared" si="241"/>
        <v>OK</v>
      </c>
      <c r="T393" s="409">
        <f t="shared" si="272"/>
        <v>0</v>
      </c>
      <c r="U393" s="409">
        <f t="shared" si="273"/>
        <v>0</v>
      </c>
    </row>
    <row r="394" spans="1:21" s="1" customFormat="1" x14ac:dyDescent="0.25">
      <c r="A394" s="198" t="s">
        <v>116</v>
      </c>
      <c r="B394" s="156"/>
      <c r="C394" s="199"/>
      <c r="D394" s="199"/>
      <c r="E394" s="200"/>
      <c r="F394" s="4"/>
      <c r="G394" s="5"/>
      <c r="H394" s="2">
        <f t="shared" si="267"/>
        <v>0</v>
      </c>
      <c r="I394" s="201"/>
      <c r="J394" s="202"/>
      <c r="K394" s="203"/>
      <c r="L394" s="9">
        <f t="shared" si="268"/>
        <v>0</v>
      </c>
      <c r="M394" s="10">
        <f t="shared" si="269"/>
        <v>0</v>
      </c>
      <c r="N394" s="11">
        <f t="shared" si="270"/>
        <v>0</v>
      </c>
      <c r="O394" s="12">
        <f t="shared" si="271"/>
        <v>0</v>
      </c>
      <c r="P394" s="365" t="e">
        <f t="shared" si="274"/>
        <v>#DIV/0!</v>
      </c>
      <c r="Q394" s="144"/>
      <c r="R394" s="131" t="str">
        <f t="shared" si="240"/>
        <v>OK</v>
      </c>
      <c r="S394" s="407" t="str">
        <f t="shared" si="241"/>
        <v>OK</v>
      </c>
      <c r="T394" s="409">
        <f t="shared" si="272"/>
        <v>0</v>
      </c>
      <c r="U394" s="409">
        <f t="shared" si="273"/>
        <v>0</v>
      </c>
    </row>
    <row r="395" spans="1:21" s="1" customFormat="1" x14ac:dyDescent="0.25">
      <c r="A395" s="198" t="s">
        <v>117</v>
      </c>
      <c r="B395" s="156"/>
      <c r="C395" s="199"/>
      <c r="D395" s="199"/>
      <c r="E395" s="200"/>
      <c r="F395" s="4"/>
      <c r="G395" s="5"/>
      <c r="H395" s="2">
        <f t="shared" si="267"/>
        <v>0</v>
      </c>
      <c r="I395" s="201"/>
      <c r="J395" s="202"/>
      <c r="K395" s="203"/>
      <c r="L395" s="9">
        <f t="shared" si="268"/>
        <v>0</v>
      </c>
      <c r="M395" s="10">
        <f t="shared" si="269"/>
        <v>0</v>
      </c>
      <c r="N395" s="11">
        <f t="shared" si="270"/>
        <v>0</v>
      </c>
      <c r="O395" s="12">
        <f t="shared" si="271"/>
        <v>0</v>
      </c>
      <c r="P395" s="365" t="e">
        <f t="shared" si="274"/>
        <v>#DIV/0!</v>
      </c>
      <c r="Q395" s="144"/>
      <c r="R395" s="131" t="str">
        <f t="shared" si="240"/>
        <v>OK</v>
      </c>
      <c r="S395" s="407" t="str">
        <f t="shared" si="241"/>
        <v>OK</v>
      </c>
      <c r="T395" s="409">
        <f t="shared" si="272"/>
        <v>0</v>
      </c>
      <c r="U395" s="409">
        <f t="shared" si="273"/>
        <v>0</v>
      </c>
    </row>
    <row r="396" spans="1:21" s="1" customFormat="1" ht="18.75" customHeight="1" x14ac:dyDescent="0.25">
      <c r="A396" s="198" t="s">
        <v>422</v>
      </c>
      <c r="B396" s="156"/>
      <c r="C396" s="199"/>
      <c r="D396" s="388"/>
      <c r="E396" s="200"/>
      <c r="F396" s="4"/>
      <c r="G396" s="5"/>
      <c r="H396" s="2">
        <f>D396*E396*F396*G396</f>
        <v>0</v>
      </c>
      <c r="I396" s="201"/>
      <c r="J396" s="202"/>
      <c r="K396" s="203"/>
      <c r="L396" s="9">
        <f t="shared" si="268"/>
        <v>0</v>
      </c>
      <c r="M396" s="11">
        <f t="shared" si="269"/>
        <v>0</v>
      </c>
      <c r="N396" s="11">
        <f t="shared" si="270"/>
        <v>0</v>
      </c>
      <c r="O396" s="12">
        <f t="shared" si="271"/>
        <v>0</v>
      </c>
      <c r="P396" s="365" t="e">
        <f t="shared" si="274"/>
        <v>#DIV/0!</v>
      </c>
      <c r="Q396" s="144"/>
      <c r="R396" s="131" t="str">
        <f t="shared" si="240"/>
        <v>OK</v>
      </c>
      <c r="S396" s="407" t="str">
        <f t="shared" si="241"/>
        <v>OK</v>
      </c>
      <c r="T396" s="409">
        <f t="shared" ref="T396:T400" si="275">H396-(SUM(I396,J396,K396))</f>
        <v>0</v>
      </c>
      <c r="U396" s="409">
        <f t="shared" ref="U396:U400" si="276">L396-(SUM(M396,N396,O396))</f>
        <v>0</v>
      </c>
    </row>
    <row r="397" spans="1:21" s="1" customFormat="1" ht="18.75" customHeight="1" x14ac:dyDescent="0.25">
      <c r="A397" s="198" t="s">
        <v>423</v>
      </c>
      <c r="B397" s="156"/>
      <c r="C397" s="199"/>
      <c r="D397" s="388"/>
      <c r="E397" s="200"/>
      <c r="F397" s="4"/>
      <c r="G397" s="5"/>
      <c r="H397" s="2">
        <f>D397*E397*F397*G397</f>
        <v>0</v>
      </c>
      <c r="I397" s="201"/>
      <c r="J397" s="202"/>
      <c r="K397" s="203"/>
      <c r="L397" s="9">
        <f t="shared" si="268"/>
        <v>0</v>
      </c>
      <c r="M397" s="11">
        <f t="shared" si="269"/>
        <v>0</v>
      </c>
      <c r="N397" s="11">
        <f t="shared" si="270"/>
        <v>0</v>
      </c>
      <c r="O397" s="12">
        <f t="shared" si="271"/>
        <v>0</v>
      </c>
      <c r="P397" s="365" t="e">
        <f t="shared" si="274"/>
        <v>#DIV/0!</v>
      </c>
      <c r="Q397" s="144"/>
      <c r="R397" s="131" t="str">
        <f t="shared" si="240"/>
        <v>OK</v>
      </c>
      <c r="S397" s="407" t="str">
        <f t="shared" si="241"/>
        <v>OK</v>
      </c>
      <c r="T397" s="409">
        <f t="shared" si="275"/>
        <v>0</v>
      </c>
      <c r="U397" s="409">
        <f t="shared" si="276"/>
        <v>0</v>
      </c>
    </row>
    <row r="398" spans="1:21" s="1" customFormat="1" ht="18.75" customHeight="1" x14ac:dyDescent="0.25">
      <c r="A398" s="198" t="s">
        <v>424</v>
      </c>
      <c r="B398" s="156"/>
      <c r="C398" s="199"/>
      <c r="D398" s="388"/>
      <c r="E398" s="200"/>
      <c r="F398" s="4"/>
      <c r="G398" s="5"/>
      <c r="H398" s="2">
        <f>D398*E398*F398*G398</f>
        <v>0</v>
      </c>
      <c r="I398" s="201"/>
      <c r="J398" s="202"/>
      <c r="K398" s="203"/>
      <c r="L398" s="9">
        <f t="shared" si="268"/>
        <v>0</v>
      </c>
      <c r="M398" s="11">
        <f t="shared" si="269"/>
        <v>0</v>
      </c>
      <c r="N398" s="11">
        <f t="shared" si="270"/>
        <v>0</v>
      </c>
      <c r="O398" s="12">
        <f t="shared" si="271"/>
        <v>0</v>
      </c>
      <c r="P398" s="365" t="e">
        <f t="shared" si="274"/>
        <v>#DIV/0!</v>
      </c>
      <c r="Q398" s="144"/>
      <c r="R398" s="131" t="str">
        <f t="shared" si="240"/>
        <v>OK</v>
      </c>
      <c r="S398" s="407" t="str">
        <f t="shared" si="241"/>
        <v>OK</v>
      </c>
      <c r="T398" s="409">
        <f t="shared" si="275"/>
        <v>0</v>
      </c>
      <c r="U398" s="409">
        <f t="shared" si="276"/>
        <v>0</v>
      </c>
    </row>
    <row r="399" spans="1:21" s="1" customFormat="1" ht="18.75" customHeight="1" x14ac:dyDescent="0.25">
      <c r="A399" s="198" t="s">
        <v>425</v>
      </c>
      <c r="B399" s="156"/>
      <c r="C399" s="199"/>
      <c r="D399" s="388"/>
      <c r="E399" s="200"/>
      <c r="F399" s="4"/>
      <c r="G399" s="5"/>
      <c r="H399" s="2">
        <f>D399*E399*F399*G399</f>
        <v>0</v>
      </c>
      <c r="I399" s="201"/>
      <c r="J399" s="202"/>
      <c r="K399" s="203"/>
      <c r="L399" s="9">
        <f t="shared" si="268"/>
        <v>0</v>
      </c>
      <c r="M399" s="11">
        <f t="shared" si="269"/>
        <v>0</v>
      </c>
      <c r="N399" s="11">
        <f t="shared" si="270"/>
        <v>0</v>
      </c>
      <c r="O399" s="12">
        <f t="shared" si="271"/>
        <v>0</v>
      </c>
      <c r="P399" s="365" t="e">
        <f t="shared" si="274"/>
        <v>#DIV/0!</v>
      </c>
      <c r="Q399" s="144"/>
      <c r="R399" s="131" t="str">
        <f t="shared" ref="R399:R441" si="277">IF(H399=SUM(I399:K399),"OK","ERROR")</f>
        <v>OK</v>
      </c>
      <c r="S399" s="407" t="str">
        <f t="shared" ref="S399:S441" si="278">IF(L399=SUM(M399:O399),"OK","ERROR")</f>
        <v>OK</v>
      </c>
      <c r="T399" s="409">
        <f t="shared" si="275"/>
        <v>0</v>
      </c>
      <c r="U399" s="409">
        <f t="shared" si="276"/>
        <v>0</v>
      </c>
    </row>
    <row r="400" spans="1:21" s="1" customFormat="1" ht="18.75" customHeight="1" x14ac:dyDescent="0.25">
      <c r="A400" s="198" t="s">
        <v>426</v>
      </c>
      <c r="B400" s="156"/>
      <c r="C400" s="199"/>
      <c r="D400" s="199"/>
      <c r="E400" s="200"/>
      <c r="F400" s="4"/>
      <c r="G400" s="7"/>
      <c r="H400" s="2">
        <f>D400*E400*F400*G400</f>
        <v>0</v>
      </c>
      <c r="I400" s="201"/>
      <c r="J400" s="202"/>
      <c r="K400" s="203"/>
      <c r="L400" s="9">
        <f t="shared" si="268"/>
        <v>0</v>
      </c>
      <c r="M400" s="11">
        <f t="shared" si="269"/>
        <v>0</v>
      </c>
      <c r="N400" s="11">
        <f t="shared" si="270"/>
        <v>0</v>
      </c>
      <c r="O400" s="12">
        <f t="shared" si="271"/>
        <v>0</v>
      </c>
      <c r="P400" s="358" t="e">
        <f t="shared" si="274"/>
        <v>#DIV/0!</v>
      </c>
      <c r="Q400" s="144"/>
      <c r="R400" s="131" t="str">
        <f t="shared" si="277"/>
        <v>OK</v>
      </c>
      <c r="S400" s="407" t="str">
        <f t="shared" si="278"/>
        <v>OK</v>
      </c>
      <c r="T400" s="409">
        <f t="shared" si="275"/>
        <v>0</v>
      </c>
      <c r="U400" s="409">
        <f t="shared" si="276"/>
        <v>0</v>
      </c>
    </row>
    <row r="401" spans="1:21" s="214" customFormat="1" x14ac:dyDescent="0.25">
      <c r="A401" s="210"/>
      <c r="B401" s="211" t="s">
        <v>395</v>
      </c>
      <c r="C401" s="211"/>
      <c r="D401" s="211"/>
      <c r="E401" s="212"/>
      <c r="F401" s="29"/>
      <c r="G401" s="30"/>
      <c r="H401" s="23">
        <f t="shared" ref="H401:P401" si="279">SUM(H386:H400)</f>
        <v>0</v>
      </c>
      <c r="I401" s="23">
        <f t="shared" si="279"/>
        <v>0</v>
      </c>
      <c r="J401" s="23">
        <f t="shared" si="279"/>
        <v>0</v>
      </c>
      <c r="K401" s="23">
        <f t="shared" si="279"/>
        <v>0</v>
      </c>
      <c r="L401" s="25">
        <f t="shared" si="279"/>
        <v>0</v>
      </c>
      <c r="M401" s="23">
        <f t="shared" si="279"/>
        <v>0</v>
      </c>
      <c r="N401" s="23">
        <f t="shared" si="279"/>
        <v>0</v>
      </c>
      <c r="O401" s="130">
        <f t="shared" si="279"/>
        <v>0</v>
      </c>
      <c r="P401" s="359" t="e">
        <f t="shared" si="279"/>
        <v>#DIV/0!</v>
      </c>
      <c r="Q401" s="213"/>
      <c r="R401" s="132"/>
      <c r="S401" s="406"/>
      <c r="T401" s="414"/>
      <c r="U401" s="414"/>
    </row>
    <row r="402" spans="1:21" s="1" customFormat="1" ht="9" customHeight="1" thickBot="1" x14ac:dyDescent="0.3">
      <c r="A402" s="311"/>
      <c r="B402" s="158"/>
      <c r="C402" s="312"/>
      <c r="D402" s="312"/>
      <c r="E402" s="312"/>
      <c r="F402" s="312"/>
      <c r="G402" s="313"/>
      <c r="H402" s="314"/>
      <c r="I402" s="315"/>
      <c r="J402" s="316"/>
      <c r="K402" s="317"/>
      <c r="L402" s="318"/>
      <c r="M402" s="319"/>
      <c r="N402" s="320"/>
      <c r="O402" s="320"/>
      <c r="P402" s="366"/>
      <c r="Q402" s="149"/>
      <c r="R402" s="131"/>
      <c r="S402" s="407"/>
      <c r="T402" s="410"/>
      <c r="U402" s="410"/>
    </row>
    <row r="403" spans="1:21" s="1" customFormat="1" ht="16.5" thickBot="1" x14ac:dyDescent="0.3">
      <c r="A403" s="266" t="s">
        <v>71</v>
      </c>
      <c r="B403" s="267" t="s">
        <v>118</v>
      </c>
      <c r="C403" s="268"/>
      <c r="D403" s="268"/>
      <c r="E403" s="269"/>
      <c r="F403" s="137"/>
      <c r="G403" s="138"/>
      <c r="H403" s="270">
        <f t="shared" ref="H403:O403" si="280">SUM(H348,H365,H383,H401)</f>
        <v>0</v>
      </c>
      <c r="I403" s="270">
        <f t="shared" si="280"/>
        <v>0</v>
      </c>
      <c r="J403" s="270">
        <f t="shared" si="280"/>
        <v>0</v>
      </c>
      <c r="K403" s="271">
        <f t="shared" si="280"/>
        <v>0</v>
      </c>
      <c r="L403" s="272">
        <f t="shared" si="280"/>
        <v>0</v>
      </c>
      <c r="M403" s="270">
        <f t="shared" si="280"/>
        <v>0</v>
      </c>
      <c r="N403" s="270">
        <f t="shared" si="280"/>
        <v>0</v>
      </c>
      <c r="O403" s="270">
        <f t="shared" si="280"/>
        <v>0</v>
      </c>
      <c r="P403" s="364">
        <f>L403/$L$443</f>
        <v>0</v>
      </c>
      <c r="Q403" s="273"/>
      <c r="R403" s="132" t="str">
        <f t="shared" si="277"/>
        <v>OK</v>
      </c>
      <c r="S403" s="406" t="str">
        <f t="shared" si="278"/>
        <v>OK</v>
      </c>
      <c r="T403" s="414">
        <f>H403-(SUM(I403,J403,K403))</f>
        <v>0</v>
      </c>
      <c r="U403" s="414">
        <f>L403-(SUM(M403,N403,O403))</f>
        <v>0</v>
      </c>
    </row>
    <row r="404" spans="1:21" s="1" customFormat="1" ht="9" customHeight="1" x14ac:dyDescent="0.25">
      <c r="A404" s="321"/>
      <c r="B404" s="153"/>
      <c r="C404" s="322"/>
      <c r="D404" s="322"/>
      <c r="E404" s="323"/>
      <c r="F404" s="6"/>
      <c r="G404" s="6"/>
      <c r="H404" s="324"/>
      <c r="I404" s="227"/>
      <c r="J404" s="228"/>
      <c r="K404" s="229"/>
      <c r="L404" s="230"/>
      <c r="M404" s="231"/>
      <c r="N404" s="232"/>
      <c r="O404" s="232"/>
      <c r="P404" s="358"/>
      <c r="Q404" s="147"/>
      <c r="R404" s="131"/>
      <c r="S404" s="407"/>
      <c r="T404" s="410"/>
      <c r="U404" s="410"/>
    </row>
    <row r="405" spans="1:21" s="1" customFormat="1" x14ac:dyDescent="0.25">
      <c r="A405" s="284"/>
      <c r="B405" s="285" t="s">
        <v>120</v>
      </c>
      <c r="C405" s="296"/>
      <c r="D405" s="296"/>
      <c r="E405" s="325"/>
      <c r="F405" s="326"/>
      <c r="G405" s="327"/>
      <c r="H405" s="290"/>
      <c r="I405" s="291"/>
      <c r="J405" s="291"/>
      <c r="K405" s="292"/>
      <c r="L405" s="293"/>
      <c r="M405" s="129"/>
      <c r="N405" s="129"/>
      <c r="O405" s="129"/>
      <c r="P405" s="365"/>
      <c r="Q405" s="129"/>
      <c r="R405" s="131"/>
      <c r="S405" s="407"/>
      <c r="T405" s="410"/>
      <c r="U405" s="410"/>
    </row>
    <row r="406" spans="1:21" s="1" customFormat="1" x14ac:dyDescent="0.25">
      <c r="A406" s="196" t="s">
        <v>360</v>
      </c>
      <c r="B406" s="186" t="s">
        <v>121</v>
      </c>
      <c r="C406" s="139"/>
      <c r="D406" s="139"/>
      <c r="E406" s="187"/>
      <c r="F406" s="188"/>
      <c r="G406" s="189"/>
      <c r="H406" s="328"/>
      <c r="I406" s="190"/>
      <c r="J406" s="329"/>
      <c r="K406" s="115"/>
      <c r="L406" s="195"/>
      <c r="M406" s="193"/>
      <c r="N406" s="128"/>
      <c r="O406" s="116"/>
      <c r="P406" s="362"/>
      <c r="Q406" s="117"/>
      <c r="R406" s="131"/>
      <c r="S406" s="407"/>
      <c r="T406" s="410"/>
      <c r="U406" s="410"/>
    </row>
    <row r="407" spans="1:21" s="1" customFormat="1" x14ac:dyDescent="0.25">
      <c r="A407" s="198" t="s">
        <v>122</v>
      </c>
      <c r="B407" s="199" t="s">
        <v>123</v>
      </c>
      <c r="C407" s="199">
        <v>1</v>
      </c>
      <c r="D407" s="199">
        <v>1</v>
      </c>
      <c r="E407" s="200">
        <v>1</v>
      </c>
      <c r="F407" s="4">
        <v>3000</v>
      </c>
      <c r="G407" s="5">
        <v>21</v>
      </c>
      <c r="H407" s="302">
        <f t="shared" ref="H407:H421" si="281">D407*E407*F407*G407</f>
        <v>63000</v>
      </c>
      <c r="I407" s="201">
        <f>3000*9</f>
        <v>27000</v>
      </c>
      <c r="J407" s="202">
        <f>3000*6</f>
        <v>18000</v>
      </c>
      <c r="K407" s="203">
        <f>3000*6</f>
        <v>18000</v>
      </c>
      <c r="L407" s="9">
        <f t="shared" ref="L407:L421" si="282">H407/$K$6</f>
        <v>504</v>
      </c>
      <c r="M407" s="10">
        <f t="shared" ref="M407:M421" si="283">I407/$K$6</f>
        <v>216</v>
      </c>
      <c r="N407" s="11">
        <f t="shared" ref="N407:N421" si="284">J407/$K$6</f>
        <v>144</v>
      </c>
      <c r="O407" s="12">
        <f t="shared" ref="O407:O421" si="285">K407/$K$6</f>
        <v>144</v>
      </c>
      <c r="P407" s="365">
        <f>L407/$L$422</f>
        <v>1</v>
      </c>
      <c r="Q407" s="330"/>
      <c r="R407" s="131" t="str">
        <f t="shared" si="277"/>
        <v>OK</v>
      </c>
      <c r="S407" s="407" t="str">
        <f t="shared" si="278"/>
        <v>OK</v>
      </c>
      <c r="T407" s="409">
        <f t="shared" ref="T407:T416" si="286">H407-(SUM(I407,J407,K407))</f>
        <v>0</v>
      </c>
      <c r="U407" s="409">
        <f t="shared" ref="U407:U416" si="287">L407-(SUM(M407,N407,O407))</f>
        <v>0</v>
      </c>
    </row>
    <row r="408" spans="1:21" s="1" customFormat="1" x14ac:dyDescent="0.25">
      <c r="A408" s="198" t="s">
        <v>124</v>
      </c>
      <c r="B408" s="199" t="s">
        <v>125</v>
      </c>
      <c r="C408" s="199"/>
      <c r="D408" s="199"/>
      <c r="E408" s="200"/>
      <c r="F408" s="4"/>
      <c r="G408" s="5"/>
      <c r="H408" s="2">
        <f t="shared" si="281"/>
        <v>0</v>
      </c>
      <c r="I408" s="201"/>
      <c r="J408" s="202"/>
      <c r="K408" s="203"/>
      <c r="L408" s="9">
        <f t="shared" si="282"/>
        <v>0</v>
      </c>
      <c r="M408" s="10">
        <f t="shared" si="283"/>
        <v>0</v>
      </c>
      <c r="N408" s="11">
        <f t="shared" si="284"/>
        <v>0</v>
      </c>
      <c r="O408" s="12">
        <f t="shared" si="285"/>
        <v>0</v>
      </c>
      <c r="P408" s="365">
        <f t="shared" ref="P408:P421" si="288">L408/$L$422</f>
        <v>0</v>
      </c>
      <c r="Q408" s="330"/>
      <c r="R408" s="131" t="str">
        <f t="shared" si="277"/>
        <v>OK</v>
      </c>
      <c r="S408" s="407" t="str">
        <f t="shared" si="278"/>
        <v>OK</v>
      </c>
      <c r="T408" s="409">
        <f t="shared" si="286"/>
        <v>0</v>
      </c>
      <c r="U408" s="409">
        <f t="shared" si="287"/>
        <v>0</v>
      </c>
    </row>
    <row r="409" spans="1:21" s="1" customFormat="1" x14ac:dyDescent="0.25">
      <c r="A409" s="198" t="s">
        <v>126</v>
      </c>
      <c r="B409" s="199" t="s">
        <v>127</v>
      </c>
      <c r="C409" s="199"/>
      <c r="D409" s="199"/>
      <c r="E409" s="200"/>
      <c r="F409" s="4"/>
      <c r="G409" s="7"/>
      <c r="H409" s="2">
        <f t="shared" si="281"/>
        <v>0</v>
      </c>
      <c r="I409" s="201"/>
      <c r="J409" s="202"/>
      <c r="K409" s="203"/>
      <c r="L409" s="9">
        <f t="shared" si="282"/>
        <v>0</v>
      </c>
      <c r="M409" s="10">
        <f t="shared" si="283"/>
        <v>0</v>
      </c>
      <c r="N409" s="11">
        <f t="shared" si="284"/>
        <v>0</v>
      </c>
      <c r="O409" s="12">
        <f t="shared" si="285"/>
        <v>0</v>
      </c>
      <c r="P409" s="365">
        <f t="shared" si="288"/>
        <v>0</v>
      </c>
      <c r="Q409" s="330"/>
      <c r="R409" s="131" t="str">
        <f t="shared" si="277"/>
        <v>OK</v>
      </c>
      <c r="S409" s="407" t="str">
        <f t="shared" si="278"/>
        <v>OK</v>
      </c>
      <c r="T409" s="409">
        <f t="shared" si="286"/>
        <v>0</v>
      </c>
      <c r="U409" s="409">
        <f t="shared" si="287"/>
        <v>0</v>
      </c>
    </row>
    <row r="410" spans="1:21" s="1" customFormat="1" x14ac:dyDescent="0.25">
      <c r="A410" s="198" t="s">
        <v>128</v>
      </c>
      <c r="B410" s="156"/>
      <c r="C410" s="199"/>
      <c r="D410" s="199"/>
      <c r="E410" s="200"/>
      <c r="F410" s="4"/>
      <c r="G410" s="5"/>
      <c r="H410" s="2">
        <f t="shared" si="281"/>
        <v>0</v>
      </c>
      <c r="I410" s="201"/>
      <c r="J410" s="202"/>
      <c r="K410" s="203"/>
      <c r="L410" s="9">
        <f t="shared" si="282"/>
        <v>0</v>
      </c>
      <c r="M410" s="10">
        <f t="shared" si="283"/>
        <v>0</v>
      </c>
      <c r="N410" s="11">
        <f t="shared" si="284"/>
        <v>0</v>
      </c>
      <c r="O410" s="12">
        <f t="shared" si="285"/>
        <v>0</v>
      </c>
      <c r="P410" s="365">
        <f t="shared" si="288"/>
        <v>0</v>
      </c>
      <c r="Q410" s="144"/>
      <c r="R410" s="131" t="str">
        <f t="shared" si="277"/>
        <v>OK</v>
      </c>
      <c r="S410" s="407" t="str">
        <f t="shared" si="278"/>
        <v>OK</v>
      </c>
      <c r="T410" s="409">
        <f t="shared" si="286"/>
        <v>0</v>
      </c>
      <c r="U410" s="409">
        <f t="shared" si="287"/>
        <v>0</v>
      </c>
    </row>
    <row r="411" spans="1:21" s="1" customFormat="1" x14ac:dyDescent="0.25">
      <c r="A411" s="198" t="s">
        <v>129</v>
      </c>
      <c r="B411" s="156"/>
      <c r="C411" s="199"/>
      <c r="D411" s="199"/>
      <c r="E411" s="200"/>
      <c r="F411" s="4"/>
      <c r="G411" s="5"/>
      <c r="H411" s="2">
        <f t="shared" si="281"/>
        <v>0</v>
      </c>
      <c r="I411" s="201"/>
      <c r="J411" s="202"/>
      <c r="K411" s="203"/>
      <c r="L411" s="9">
        <f t="shared" si="282"/>
        <v>0</v>
      </c>
      <c r="M411" s="10">
        <f t="shared" si="283"/>
        <v>0</v>
      </c>
      <c r="N411" s="11">
        <f t="shared" si="284"/>
        <v>0</v>
      </c>
      <c r="O411" s="12">
        <f t="shared" si="285"/>
        <v>0</v>
      </c>
      <c r="P411" s="365">
        <f t="shared" si="288"/>
        <v>0</v>
      </c>
      <c r="Q411" s="144"/>
      <c r="R411" s="131" t="str">
        <f t="shared" si="277"/>
        <v>OK</v>
      </c>
      <c r="S411" s="407" t="str">
        <f t="shared" si="278"/>
        <v>OK</v>
      </c>
      <c r="T411" s="409">
        <f t="shared" si="286"/>
        <v>0</v>
      </c>
      <c r="U411" s="409">
        <f t="shared" si="287"/>
        <v>0</v>
      </c>
    </row>
    <row r="412" spans="1:21" s="1" customFormat="1" x14ac:dyDescent="0.25">
      <c r="A412" s="198" t="s">
        <v>130</v>
      </c>
      <c r="B412" s="156"/>
      <c r="C412" s="199"/>
      <c r="D412" s="199"/>
      <c r="E412" s="200"/>
      <c r="F412" s="4"/>
      <c r="G412" s="7"/>
      <c r="H412" s="2">
        <f t="shared" si="281"/>
        <v>0</v>
      </c>
      <c r="I412" s="201"/>
      <c r="J412" s="202"/>
      <c r="K412" s="203"/>
      <c r="L412" s="9">
        <f t="shared" si="282"/>
        <v>0</v>
      </c>
      <c r="M412" s="10">
        <f t="shared" si="283"/>
        <v>0</v>
      </c>
      <c r="N412" s="11">
        <f t="shared" si="284"/>
        <v>0</v>
      </c>
      <c r="O412" s="12">
        <f t="shared" si="285"/>
        <v>0</v>
      </c>
      <c r="P412" s="365">
        <f t="shared" si="288"/>
        <v>0</v>
      </c>
      <c r="Q412" s="144"/>
      <c r="R412" s="131" t="str">
        <f t="shared" si="277"/>
        <v>OK</v>
      </c>
      <c r="S412" s="407" t="str">
        <f t="shared" si="278"/>
        <v>OK</v>
      </c>
      <c r="T412" s="409">
        <f t="shared" si="286"/>
        <v>0</v>
      </c>
      <c r="U412" s="409">
        <f t="shared" si="287"/>
        <v>0</v>
      </c>
    </row>
    <row r="413" spans="1:21" s="1" customFormat="1" x14ac:dyDescent="0.25">
      <c r="A413" s="198" t="s">
        <v>131</v>
      </c>
      <c r="B413" s="156"/>
      <c r="C413" s="199"/>
      <c r="D413" s="199"/>
      <c r="E413" s="200"/>
      <c r="F413" s="4"/>
      <c r="G413" s="5"/>
      <c r="H413" s="2">
        <f t="shared" si="281"/>
        <v>0</v>
      </c>
      <c r="I413" s="201"/>
      <c r="J413" s="202"/>
      <c r="K413" s="203"/>
      <c r="L413" s="9">
        <f t="shared" si="282"/>
        <v>0</v>
      </c>
      <c r="M413" s="10">
        <f t="shared" si="283"/>
        <v>0</v>
      </c>
      <c r="N413" s="11">
        <f t="shared" si="284"/>
        <v>0</v>
      </c>
      <c r="O413" s="12">
        <f t="shared" si="285"/>
        <v>0</v>
      </c>
      <c r="P413" s="365">
        <f t="shared" si="288"/>
        <v>0</v>
      </c>
      <c r="Q413" s="144"/>
      <c r="R413" s="131" t="str">
        <f t="shared" si="277"/>
        <v>OK</v>
      </c>
      <c r="S413" s="407" t="str">
        <f t="shared" si="278"/>
        <v>OK</v>
      </c>
      <c r="T413" s="409">
        <f t="shared" si="286"/>
        <v>0</v>
      </c>
      <c r="U413" s="409">
        <f t="shared" si="287"/>
        <v>0</v>
      </c>
    </row>
    <row r="414" spans="1:21" s="1" customFormat="1" x14ac:dyDescent="0.25">
      <c r="A414" s="198" t="s">
        <v>132</v>
      </c>
      <c r="B414" s="156"/>
      <c r="C414" s="199"/>
      <c r="D414" s="199"/>
      <c r="E414" s="200"/>
      <c r="F414" s="4"/>
      <c r="G414" s="5"/>
      <c r="H414" s="2">
        <f t="shared" si="281"/>
        <v>0</v>
      </c>
      <c r="I414" s="201"/>
      <c r="J414" s="202"/>
      <c r="K414" s="203"/>
      <c r="L414" s="9">
        <f t="shared" si="282"/>
        <v>0</v>
      </c>
      <c r="M414" s="10">
        <f t="shared" si="283"/>
        <v>0</v>
      </c>
      <c r="N414" s="11">
        <f t="shared" si="284"/>
        <v>0</v>
      </c>
      <c r="O414" s="12">
        <f t="shared" si="285"/>
        <v>0</v>
      </c>
      <c r="P414" s="365">
        <f t="shared" si="288"/>
        <v>0</v>
      </c>
      <c r="Q414" s="144"/>
      <c r="R414" s="131" t="str">
        <f t="shared" si="277"/>
        <v>OK</v>
      </c>
      <c r="S414" s="407" t="str">
        <f t="shared" si="278"/>
        <v>OK</v>
      </c>
      <c r="T414" s="409">
        <f t="shared" si="286"/>
        <v>0</v>
      </c>
      <c r="U414" s="409">
        <f t="shared" si="287"/>
        <v>0</v>
      </c>
    </row>
    <row r="415" spans="1:21" s="1" customFormat="1" x14ac:dyDescent="0.25">
      <c r="A415" s="198" t="s">
        <v>133</v>
      </c>
      <c r="B415" s="156"/>
      <c r="C415" s="199"/>
      <c r="D415" s="199"/>
      <c r="E415" s="200"/>
      <c r="F415" s="4"/>
      <c r="G415" s="7"/>
      <c r="H415" s="2">
        <f t="shared" si="281"/>
        <v>0</v>
      </c>
      <c r="I415" s="201"/>
      <c r="J415" s="202"/>
      <c r="K415" s="203"/>
      <c r="L415" s="9">
        <f t="shared" si="282"/>
        <v>0</v>
      </c>
      <c r="M415" s="10">
        <f t="shared" si="283"/>
        <v>0</v>
      </c>
      <c r="N415" s="11">
        <f t="shared" si="284"/>
        <v>0</v>
      </c>
      <c r="O415" s="12">
        <f t="shared" si="285"/>
        <v>0</v>
      </c>
      <c r="P415" s="365">
        <f t="shared" si="288"/>
        <v>0</v>
      </c>
      <c r="Q415" s="144"/>
      <c r="R415" s="131" t="str">
        <f t="shared" si="277"/>
        <v>OK</v>
      </c>
      <c r="S415" s="407" t="str">
        <f t="shared" si="278"/>
        <v>OK</v>
      </c>
      <c r="T415" s="409">
        <f t="shared" si="286"/>
        <v>0</v>
      </c>
      <c r="U415" s="409">
        <f t="shared" si="287"/>
        <v>0</v>
      </c>
    </row>
    <row r="416" spans="1:21" s="1" customFormat="1" ht="15" customHeight="1" x14ac:dyDescent="0.25">
      <c r="A416" s="198" t="s">
        <v>134</v>
      </c>
      <c r="B416" s="157"/>
      <c r="C416" s="204"/>
      <c r="D416" s="204"/>
      <c r="E416" s="205"/>
      <c r="F416" s="20"/>
      <c r="G416" s="26"/>
      <c r="H416" s="303">
        <f t="shared" si="281"/>
        <v>0</v>
      </c>
      <c r="I416" s="207"/>
      <c r="J416" s="208"/>
      <c r="K416" s="209"/>
      <c r="L416" s="21">
        <f t="shared" si="282"/>
        <v>0</v>
      </c>
      <c r="M416" s="27">
        <f t="shared" si="283"/>
        <v>0</v>
      </c>
      <c r="N416" s="22">
        <f t="shared" si="284"/>
        <v>0</v>
      </c>
      <c r="O416" s="28">
        <f t="shared" si="285"/>
        <v>0</v>
      </c>
      <c r="P416" s="365">
        <f t="shared" si="288"/>
        <v>0</v>
      </c>
      <c r="Q416" s="145"/>
      <c r="R416" s="131" t="str">
        <f t="shared" si="277"/>
        <v>OK</v>
      </c>
      <c r="S416" s="407" t="str">
        <f t="shared" si="278"/>
        <v>OK</v>
      </c>
      <c r="T416" s="409">
        <f t="shared" si="286"/>
        <v>0</v>
      </c>
      <c r="U416" s="409">
        <f t="shared" si="287"/>
        <v>0</v>
      </c>
    </row>
    <row r="417" spans="1:21" s="1" customFormat="1" ht="18.75" customHeight="1" x14ac:dyDescent="0.25">
      <c r="A417" s="198" t="s">
        <v>417</v>
      </c>
      <c r="B417" s="156"/>
      <c r="C417" s="199"/>
      <c r="D417" s="388"/>
      <c r="E417" s="200"/>
      <c r="F417" s="4"/>
      <c r="G417" s="5"/>
      <c r="H417" s="2">
        <f t="shared" si="281"/>
        <v>0</v>
      </c>
      <c r="I417" s="201"/>
      <c r="J417" s="202"/>
      <c r="K417" s="203"/>
      <c r="L417" s="9">
        <f t="shared" si="282"/>
        <v>0</v>
      </c>
      <c r="M417" s="11">
        <f t="shared" si="283"/>
        <v>0</v>
      </c>
      <c r="N417" s="11">
        <f t="shared" si="284"/>
        <v>0</v>
      </c>
      <c r="O417" s="12">
        <f t="shared" si="285"/>
        <v>0</v>
      </c>
      <c r="P417" s="365">
        <f t="shared" si="288"/>
        <v>0</v>
      </c>
      <c r="Q417" s="144"/>
      <c r="R417" s="131" t="str">
        <f t="shared" si="277"/>
        <v>OK</v>
      </c>
      <c r="S417" s="407" t="str">
        <f t="shared" si="278"/>
        <v>OK</v>
      </c>
      <c r="T417" s="409">
        <f t="shared" ref="T417:T421" si="289">H417-(SUM(I417,J417,K417))</f>
        <v>0</v>
      </c>
      <c r="U417" s="409">
        <f t="shared" ref="U417:U421" si="290">L417-(SUM(M417,N417,O417))</f>
        <v>0</v>
      </c>
    </row>
    <row r="418" spans="1:21" s="1" customFormat="1" ht="18.75" customHeight="1" x14ac:dyDescent="0.25">
      <c r="A418" s="198" t="s">
        <v>418</v>
      </c>
      <c r="B418" s="156"/>
      <c r="C418" s="199"/>
      <c r="D418" s="388"/>
      <c r="E418" s="200"/>
      <c r="F418" s="4"/>
      <c r="G418" s="5"/>
      <c r="H418" s="2">
        <f t="shared" si="281"/>
        <v>0</v>
      </c>
      <c r="I418" s="201"/>
      <c r="J418" s="202"/>
      <c r="K418" s="203"/>
      <c r="L418" s="9">
        <f t="shared" si="282"/>
        <v>0</v>
      </c>
      <c r="M418" s="11">
        <f t="shared" si="283"/>
        <v>0</v>
      </c>
      <c r="N418" s="11">
        <f t="shared" si="284"/>
        <v>0</v>
      </c>
      <c r="O418" s="12">
        <f t="shared" si="285"/>
        <v>0</v>
      </c>
      <c r="P418" s="365">
        <f t="shared" si="288"/>
        <v>0</v>
      </c>
      <c r="Q418" s="144"/>
      <c r="R418" s="131" t="str">
        <f t="shared" si="277"/>
        <v>OK</v>
      </c>
      <c r="S418" s="407" t="str">
        <f t="shared" si="278"/>
        <v>OK</v>
      </c>
      <c r="T418" s="409">
        <f t="shared" si="289"/>
        <v>0</v>
      </c>
      <c r="U418" s="409">
        <f t="shared" si="290"/>
        <v>0</v>
      </c>
    </row>
    <row r="419" spans="1:21" s="1" customFormat="1" ht="18.75" customHeight="1" x14ac:dyDescent="0.25">
      <c r="A419" s="198" t="s">
        <v>419</v>
      </c>
      <c r="B419" s="156"/>
      <c r="C419" s="199"/>
      <c r="D419" s="388"/>
      <c r="E419" s="200"/>
      <c r="F419" s="4"/>
      <c r="G419" s="5"/>
      <c r="H419" s="2">
        <f t="shared" si="281"/>
        <v>0</v>
      </c>
      <c r="I419" s="201"/>
      <c r="J419" s="202"/>
      <c r="K419" s="203"/>
      <c r="L419" s="9">
        <f t="shared" si="282"/>
        <v>0</v>
      </c>
      <c r="M419" s="11">
        <f t="shared" si="283"/>
        <v>0</v>
      </c>
      <c r="N419" s="11">
        <f t="shared" si="284"/>
        <v>0</v>
      </c>
      <c r="O419" s="12">
        <f t="shared" si="285"/>
        <v>0</v>
      </c>
      <c r="P419" s="365">
        <f t="shared" si="288"/>
        <v>0</v>
      </c>
      <c r="Q419" s="144"/>
      <c r="R419" s="131" t="str">
        <f t="shared" si="277"/>
        <v>OK</v>
      </c>
      <c r="S419" s="407" t="str">
        <f t="shared" si="278"/>
        <v>OK</v>
      </c>
      <c r="T419" s="409">
        <f t="shared" si="289"/>
        <v>0</v>
      </c>
      <c r="U419" s="409">
        <f t="shared" si="290"/>
        <v>0</v>
      </c>
    </row>
    <row r="420" spans="1:21" s="1" customFormat="1" ht="18.75" customHeight="1" x14ac:dyDescent="0.25">
      <c r="A420" s="198" t="s">
        <v>420</v>
      </c>
      <c r="B420" s="156"/>
      <c r="C420" s="199"/>
      <c r="D420" s="388"/>
      <c r="E420" s="200"/>
      <c r="F420" s="4"/>
      <c r="G420" s="5"/>
      <c r="H420" s="2">
        <f t="shared" si="281"/>
        <v>0</v>
      </c>
      <c r="I420" s="201"/>
      <c r="J420" s="202"/>
      <c r="K420" s="203"/>
      <c r="L420" s="9">
        <f t="shared" si="282"/>
        <v>0</v>
      </c>
      <c r="M420" s="11">
        <f t="shared" si="283"/>
        <v>0</v>
      </c>
      <c r="N420" s="11">
        <f t="shared" si="284"/>
        <v>0</v>
      </c>
      <c r="O420" s="12">
        <f t="shared" si="285"/>
        <v>0</v>
      </c>
      <c r="P420" s="365">
        <f t="shared" si="288"/>
        <v>0</v>
      </c>
      <c r="Q420" s="144"/>
      <c r="R420" s="131" t="str">
        <f t="shared" si="277"/>
        <v>OK</v>
      </c>
      <c r="S420" s="407" t="str">
        <f t="shared" si="278"/>
        <v>OK</v>
      </c>
      <c r="T420" s="409">
        <f t="shared" si="289"/>
        <v>0</v>
      </c>
      <c r="U420" s="409">
        <f t="shared" si="290"/>
        <v>0</v>
      </c>
    </row>
    <row r="421" spans="1:21" s="1" customFormat="1" ht="18.75" customHeight="1" x14ac:dyDescent="0.25">
      <c r="A421" s="198" t="s">
        <v>421</v>
      </c>
      <c r="B421" s="156"/>
      <c r="C421" s="199"/>
      <c r="D421" s="199"/>
      <c r="E421" s="200"/>
      <c r="F421" s="4"/>
      <c r="G421" s="7"/>
      <c r="H421" s="2">
        <f t="shared" si="281"/>
        <v>0</v>
      </c>
      <c r="I421" s="201"/>
      <c r="J421" s="202"/>
      <c r="K421" s="203"/>
      <c r="L421" s="9">
        <f t="shared" si="282"/>
        <v>0</v>
      </c>
      <c r="M421" s="11">
        <f t="shared" si="283"/>
        <v>0</v>
      </c>
      <c r="N421" s="11">
        <f t="shared" si="284"/>
        <v>0</v>
      </c>
      <c r="O421" s="12">
        <f t="shared" si="285"/>
        <v>0</v>
      </c>
      <c r="P421" s="358">
        <f t="shared" si="288"/>
        <v>0</v>
      </c>
      <c r="Q421" s="144"/>
      <c r="R421" s="131" t="str">
        <f t="shared" si="277"/>
        <v>OK</v>
      </c>
      <c r="S421" s="407" t="str">
        <f t="shared" si="278"/>
        <v>OK</v>
      </c>
      <c r="T421" s="409">
        <f t="shared" si="289"/>
        <v>0</v>
      </c>
      <c r="U421" s="409">
        <f t="shared" si="290"/>
        <v>0</v>
      </c>
    </row>
    <row r="422" spans="1:21" s="214" customFormat="1" x14ac:dyDescent="0.25">
      <c r="A422" s="210"/>
      <c r="B422" s="211" t="s">
        <v>396</v>
      </c>
      <c r="C422" s="211"/>
      <c r="D422" s="211"/>
      <c r="E422" s="212"/>
      <c r="F422" s="29"/>
      <c r="G422" s="30"/>
      <c r="H422" s="23">
        <f>SUM(H407:H421)</f>
        <v>63000</v>
      </c>
      <c r="I422" s="23">
        <f>SUM(I407:I421)</f>
        <v>27000</v>
      </c>
      <c r="J422" s="23">
        <f>SUM(J407:J421)</f>
        <v>18000</v>
      </c>
      <c r="K422" s="23">
        <f>SUM(K407:K421)</f>
        <v>18000</v>
      </c>
      <c r="L422" s="25">
        <f>SUM(L407:L421)</f>
        <v>504</v>
      </c>
      <c r="M422" s="25">
        <f t="shared" ref="M422:O422" si="291">SUM(M407:M421)</f>
        <v>216</v>
      </c>
      <c r="N422" s="25">
        <f t="shared" si="291"/>
        <v>144</v>
      </c>
      <c r="O422" s="25">
        <f t="shared" si="291"/>
        <v>144</v>
      </c>
      <c r="P422" s="359">
        <f>SUM(P407:P421)</f>
        <v>1</v>
      </c>
      <c r="Q422" s="213"/>
      <c r="R422" s="132"/>
      <c r="S422" s="406"/>
      <c r="T422" s="414"/>
      <c r="U422" s="414"/>
    </row>
    <row r="423" spans="1:21" s="1" customFormat="1" x14ac:dyDescent="0.25">
      <c r="A423" s="185" t="s">
        <v>359</v>
      </c>
      <c r="B423" s="186" t="s">
        <v>135</v>
      </c>
      <c r="C423" s="197"/>
      <c r="D423" s="389" t="s">
        <v>405</v>
      </c>
      <c r="E423" s="197"/>
      <c r="F423" s="197"/>
      <c r="G423" s="197"/>
      <c r="H423" s="303">
        <f>0</f>
        <v>0</v>
      </c>
      <c r="I423" s="190"/>
      <c r="J423" s="190"/>
      <c r="K423" s="115"/>
      <c r="L423" s="8"/>
      <c r="M423" s="116"/>
      <c r="N423" s="116"/>
      <c r="O423" s="116"/>
      <c r="P423" s="358"/>
      <c r="Q423" s="116"/>
      <c r="R423" s="131"/>
      <c r="S423" s="407"/>
      <c r="T423" s="410"/>
      <c r="U423" s="410"/>
    </row>
    <row r="424" spans="1:21" s="1" customFormat="1" x14ac:dyDescent="0.25">
      <c r="A424" s="196" t="s">
        <v>136</v>
      </c>
      <c r="B424" s="331" t="s">
        <v>137</v>
      </c>
      <c r="C424" s="388" t="s">
        <v>404</v>
      </c>
      <c r="D424" s="441">
        <v>0.2</v>
      </c>
      <c r="E424" s="200">
        <v>1</v>
      </c>
      <c r="F424" s="4">
        <v>3000</v>
      </c>
      <c r="G424" s="5">
        <v>21</v>
      </c>
      <c r="H424" s="2">
        <f>D424*E424*F424*G424</f>
        <v>12600</v>
      </c>
      <c r="I424" s="201">
        <f>600*9</f>
        <v>5400</v>
      </c>
      <c r="J424" s="201">
        <f>600*6</f>
        <v>3600</v>
      </c>
      <c r="K424" s="203">
        <f>600*6</f>
        <v>3600</v>
      </c>
      <c r="L424" s="9">
        <f t="shared" ref="L424:L438" si="292">H424/$K$6</f>
        <v>100.8</v>
      </c>
      <c r="M424" s="11">
        <f t="shared" ref="M424:M438" si="293">I424/$K$6</f>
        <v>43.2</v>
      </c>
      <c r="N424" s="11">
        <f t="shared" ref="N424:N438" si="294">J424/$K$6</f>
        <v>28.8</v>
      </c>
      <c r="O424" s="12">
        <f t="shared" ref="O424:O438" si="295">K424/$K$6</f>
        <v>28.8</v>
      </c>
      <c r="P424" s="365">
        <f t="shared" ref="P424:P432" si="296">L424/$L$439</f>
        <v>1</v>
      </c>
      <c r="Q424" s="143"/>
      <c r="R424" s="131" t="str">
        <f t="shared" si="277"/>
        <v>OK</v>
      </c>
      <c r="S424" s="407" t="str">
        <f t="shared" si="278"/>
        <v>OK</v>
      </c>
      <c r="T424" s="409">
        <f t="shared" ref="T424:T432" si="297">H424-(SUM(I424,J424,K424))</f>
        <v>0</v>
      </c>
      <c r="U424" s="409">
        <f t="shared" ref="U424:U432" si="298">L424-(SUM(M424,N424,O424))</f>
        <v>0</v>
      </c>
    </row>
    <row r="425" spans="1:21" s="1" customFormat="1" x14ac:dyDescent="0.25">
      <c r="A425" s="196" t="s">
        <v>138</v>
      </c>
      <c r="B425" s="199" t="s">
        <v>139</v>
      </c>
      <c r="C425" s="388" t="s">
        <v>404</v>
      </c>
      <c r="D425" s="441"/>
      <c r="E425" s="200"/>
      <c r="F425" s="4"/>
      <c r="G425" s="5"/>
      <c r="H425" s="2">
        <f>D425*E425*F425*G425</f>
        <v>0</v>
      </c>
      <c r="I425" s="201"/>
      <c r="J425" s="202"/>
      <c r="K425" s="203"/>
      <c r="L425" s="9">
        <f t="shared" si="292"/>
        <v>0</v>
      </c>
      <c r="M425" s="11">
        <f t="shared" si="293"/>
        <v>0</v>
      </c>
      <c r="N425" s="11">
        <f t="shared" si="294"/>
        <v>0</v>
      </c>
      <c r="O425" s="12">
        <f t="shared" si="295"/>
        <v>0</v>
      </c>
      <c r="P425" s="365">
        <f t="shared" si="296"/>
        <v>0</v>
      </c>
      <c r="Q425" s="143"/>
      <c r="R425" s="131" t="str">
        <f t="shared" si="277"/>
        <v>OK</v>
      </c>
      <c r="S425" s="407" t="str">
        <f t="shared" si="278"/>
        <v>OK</v>
      </c>
      <c r="T425" s="409">
        <f t="shared" si="297"/>
        <v>0</v>
      </c>
      <c r="U425" s="409">
        <f t="shared" si="298"/>
        <v>0</v>
      </c>
    </row>
    <row r="426" spans="1:21" s="1" customFormat="1" x14ac:dyDescent="0.25">
      <c r="A426" s="196" t="s">
        <v>140</v>
      </c>
      <c r="B426" s="199" t="s">
        <v>141</v>
      </c>
      <c r="C426" s="388" t="s">
        <v>404</v>
      </c>
      <c r="D426" s="441"/>
      <c r="E426" s="200"/>
      <c r="F426" s="4"/>
      <c r="G426" s="5"/>
      <c r="H426" s="2">
        <f>D426*E426*F426*G426</f>
        <v>0</v>
      </c>
      <c r="I426" s="201"/>
      <c r="J426" s="202"/>
      <c r="K426" s="203"/>
      <c r="L426" s="9">
        <f t="shared" si="292"/>
        <v>0</v>
      </c>
      <c r="M426" s="11">
        <f t="shared" si="293"/>
        <v>0</v>
      </c>
      <c r="N426" s="11">
        <f t="shared" si="294"/>
        <v>0</v>
      </c>
      <c r="O426" s="12">
        <f t="shared" si="295"/>
        <v>0</v>
      </c>
      <c r="P426" s="365">
        <f t="shared" si="296"/>
        <v>0</v>
      </c>
      <c r="Q426" s="143"/>
      <c r="R426" s="131" t="str">
        <f t="shared" si="277"/>
        <v>OK</v>
      </c>
      <c r="S426" s="407" t="str">
        <f t="shared" si="278"/>
        <v>OK</v>
      </c>
      <c r="T426" s="409">
        <f t="shared" si="297"/>
        <v>0</v>
      </c>
      <c r="U426" s="409">
        <f t="shared" si="298"/>
        <v>0</v>
      </c>
    </row>
    <row r="427" spans="1:21" s="1" customFormat="1" x14ac:dyDescent="0.25">
      <c r="A427" s="196" t="s">
        <v>142</v>
      </c>
      <c r="B427" s="199" t="s">
        <v>143</v>
      </c>
      <c r="C427" s="388" t="s">
        <v>404</v>
      </c>
      <c r="D427" s="441"/>
      <c r="E427" s="200"/>
      <c r="F427" s="4"/>
      <c r="G427" s="5"/>
      <c r="H427" s="2">
        <f t="shared" ref="H427:H438" si="299">D427*E427*F427*G427</f>
        <v>0</v>
      </c>
      <c r="I427" s="201"/>
      <c r="J427" s="202"/>
      <c r="K427" s="203"/>
      <c r="L427" s="9">
        <f t="shared" si="292"/>
        <v>0</v>
      </c>
      <c r="M427" s="11">
        <f t="shared" si="293"/>
        <v>0</v>
      </c>
      <c r="N427" s="11">
        <f t="shared" si="294"/>
        <v>0</v>
      </c>
      <c r="O427" s="12">
        <f t="shared" si="295"/>
        <v>0</v>
      </c>
      <c r="P427" s="365">
        <f t="shared" si="296"/>
        <v>0</v>
      </c>
      <c r="Q427" s="143"/>
      <c r="R427" s="131" t="str">
        <f t="shared" si="277"/>
        <v>OK</v>
      </c>
      <c r="S427" s="407" t="str">
        <f t="shared" si="278"/>
        <v>OK</v>
      </c>
      <c r="T427" s="409">
        <f t="shared" si="297"/>
        <v>0</v>
      </c>
      <c r="U427" s="409">
        <f t="shared" si="298"/>
        <v>0</v>
      </c>
    </row>
    <row r="428" spans="1:21" s="1" customFormat="1" x14ac:dyDescent="0.25">
      <c r="A428" s="196" t="s">
        <v>144</v>
      </c>
      <c r="B428" s="156"/>
      <c r="C428" s="199"/>
      <c r="D428" s="441"/>
      <c r="E428" s="200"/>
      <c r="F428" s="4"/>
      <c r="G428" s="5"/>
      <c r="H428" s="2">
        <f t="shared" si="299"/>
        <v>0</v>
      </c>
      <c r="I428" s="201"/>
      <c r="J428" s="202"/>
      <c r="K428" s="203"/>
      <c r="L428" s="9">
        <f t="shared" si="292"/>
        <v>0</v>
      </c>
      <c r="M428" s="11">
        <f t="shared" si="293"/>
        <v>0</v>
      </c>
      <c r="N428" s="11">
        <f t="shared" si="294"/>
        <v>0</v>
      </c>
      <c r="O428" s="12">
        <f t="shared" si="295"/>
        <v>0</v>
      </c>
      <c r="P428" s="365">
        <f t="shared" si="296"/>
        <v>0</v>
      </c>
      <c r="Q428" s="144"/>
      <c r="R428" s="131" t="str">
        <f t="shared" si="277"/>
        <v>OK</v>
      </c>
      <c r="S428" s="407" t="str">
        <f t="shared" si="278"/>
        <v>OK</v>
      </c>
      <c r="T428" s="409">
        <f t="shared" si="297"/>
        <v>0</v>
      </c>
      <c r="U428" s="409">
        <f t="shared" si="298"/>
        <v>0</v>
      </c>
    </row>
    <row r="429" spans="1:21" s="1" customFormat="1" x14ac:dyDescent="0.25">
      <c r="A429" s="196" t="s">
        <v>145</v>
      </c>
      <c r="B429" s="156"/>
      <c r="C429" s="199"/>
      <c r="D429" s="441"/>
      <c r="E429" s="200"/>
      <c r="F429" s="4"/>
      <c r="G429" s="5"/>
      <c r="H429" s="2">
        <f t="shared" si="299"/>
        <v>0</v>
      </c>
      <c r="I429" s="201"/>
      <c r="J429" s="202"/>
      <c r="K429" s="203"/>
      <c r="L429" s="9">
        <f t="shared" si="292"/>
        <v>0</v>
      </c>
      <c r="M429" s="11">
        <f t="shared" si="293"/>
        <v>0</v>
      </c>
      <c r="N429" s="11">
        <f t="shared" si="294"/>
        <v>0</v>
      </c>
      <c r="O429" s="12">
        <f t="shared" si="295"/>
        <v>0</v>
      </c>
      <c r="P429" s="365">
        <f t="shared" si="296"/>
        <v>0</v>
      </c>
      <c r="Q429" s="144"/>
      <c r="R429" s="131" t="str">
        <f t="shared" si="277"/>
        <v>OK</v>
      </c>
      <c r="S429" s="407" t="str">
        <f t="shared" si="278"/>
        <v>OK</v>
      </c>
      <c r="T429" s="409">
        <f t="shared" si="297"/>
        <v>0</v>
      </c>
      <c r="U429" s="409">
        <f t="shared" si="298"/>
        <v>0</v>
      </c>
    </row>
    <row r="430" spans="1:21" s="1" customFormat="1" x14ac:dyDescent="0.25">
      <c r="A430" s="196" t="s">
        <v>146</v>
      </c>
      <c r="B430" s="156"/>
      <c r="C430" s="199"/>
      <c r="D430" s="441"/>
      <c r="E430" s="200"/>
      <c r="F430" s="4"/>
      <c r="G430" s="5"/>
      <c r="H430" s="2">
        <f t="shared" si="299"/>
        <v>0</v>
      </c>
      <c r="I430" s="201"/>
      <c r="J430" s="202"/>
      <c r="K430" s="203"/>
      <c r="L430" s="9">
        <f t="shared" si="292"/>
        <v>0</v>
      </c>
      <c r="M430" s="11">
        <f t="shared" si="293"/>
        <v>0</v>
      </c>
      <c r="N430" s="11">
        <f t="shared" si="294"/>
        <v>0</v>
      </c>
      <c r="O430" s="12">
        <f t="shared" si="295"/>
        <v>0</v>
      </c>
      <c r="P430" s="365">
        <f t="shared" si="296"/>
        <v>0</v>
      </c>
      <c r="Q430" s="144"/>
      <c r="R430" s="131" t="str">
        <f t="shared" si="277"/>
        <v>OK</v>
      </c>
      <c r="S430" s="407" t="str">
        <f t="shared" si="278"/>
        <v>OK</v>
      </c>
      <c r="T430" s="409">
        <f t="shared" si="297"/>
        <v>0</v>
      </c>
      <c r="U430" s="409">
        <f t="shared" si="298"/>
        <v>0</v>
      </c>
    </row>
    <row r="431" spans="1:21" s="1" customFormat="1" x14ac:dyDescent="0.25">
      <c r="A431" s="196" t="s">
        <v>147</v>
      </c>
      <c r="B431" s="156"/>
      <c r="C431" s="199"/>
      <c r="D431" s="441"/>
      <c r="E431" s="200"/>
      <c r="F431" s="4"/>
      <c r="G431" s="5"/>
      <c r="H431" s="2">
        <f t="shared" si="299"/>
        <v>0</v>
      </c>
      <c r="I431" s="201"/>
      <c r="J431" s="202"/>
      <c r="K431" s="203"/>
      <c r="L431" s="9">
        <f t="shared" si="292"/>
        <v>0</v>
      </c>
      <c r="M431" s="11">
        <f t="shared" si="293"/>
        <v>0</v>
      </c>
      <c r="N431" s="11">
        <f t="shared" si="294"/>
        <v>0</v>
      </c>
      <c r="O431" s="12">
        <f t="shared" si="295"/>
        <v>0</v>
      </c>
      <c r="P431" s="365">
        <f t="shared" si="296"/>
        <v>0</v>
      </c>
      <c r="Q431" s="144"/>
      <c r="R431" s="131" t="str">
        <f t="shared" si="277"/>
        <v>OK</v>
      </c>
      <c r="S431" s="407" t="str">
        <f t="shared" si="278"/>
        <v>OK</v>
      </c>
      <c r="T431" s="409">
        <f t="shared" si="297"/>
        <v>0</v>
      </c>
      <c r="U431" s="409">
        <f t="shared" si="298"/>
        <v>0</v>
      </c>
    </row>
    <row r="432" spans="1:21" s="1" customFormat="1" ht="18.75" customHeight="1" x14ac:dyDescent="0.25">
      <c r="A432" s="196" t="s">
        <v>148</v>
      </c>
      <c r="B432" s="156"/>
      <c r="C432" s="199"/>
      <c r="D432" s="441"/>
      <c r="E432" s="200"/>
      <c r="F432" s="4"/>
      <c r="G432" s="5"/>
      <c r="H432" s="2">
        <f t="shared" si="299"/>
        <v>0</v>
      </c>
      <c r="I432" s="201"/>
      <c r="J432" s="202"/>
      <c r="K432" s="203"/>
      <c r="L432" s="9">
        <f t="shared" si="292"/>
        <v>0</v>
      </c>
      <c r="M432" s="11">
        <f t="shared" si="293"/>
        <v>0</v>
      </c>
      <c r="N432" s="11">
        <f t="shared" si="294"/>
        <v>0</v>
      </c>
      <c r="O432" s="12">
        <f t="shared" si="295"/>
        <v>0</v>
      </c>
      <c r="P432" s="365">
        <f t="shared" si="296"/>
        <v>0</v>
      </c>
      <c r="Q432" s="144"/>
      <c r="R432" s="131" t="str">
        <f t="shared" si="277"/>
        <v>OK</v>
      </c>
      <c r="S432" s="407" t="str">
        <f t="shared" si="278"/>
        <v>OK</v>
      </c>
      <c r="T432" s="409">
        <f t="shared" si="297"/>
        <v>0</v>
      </c>
      <c r="U432" s="409">
        <f t="shared" si="298"/>
        <v>0</v>
      </c>
    </row>
    <row r="433" spans="1:21" s="1" customFormat="1" ht="18.75" customHeight="1" x14ac:dyDescent="0.25">
      <c r="A433" s="196" t="s">
        <v>149</v>
      </c>
      <c r="B433" s="156"/>
      <c r="C433" s="199"/>
      <c r="D433" s="441"/>
      <c r="E433" s="200"/>
      <c r="F433" s="4"/>
      <c r="G433" s="5"/>
      <c r="H433" s="2">
        <f t="shared" si="299"/>
        <v>0</v>
      </c>
      <c r="I433" s="201"/>
      <c r="J433" s="202"/>
      <c r="K433" s="203"/>
      <c r="L433" s="9">
        <f t="shared" si="292"/>
        <v>0</v>
      </c>
      <c r="M433" s="11">
        <f t="shared" si="293"/>
        <v>0</v>
      </c>
      <c r="N433" s="11">
        <f t="shared" si="294"/>
        <v>0</v>
      </c>
      <c r="O433" s="12">
        <f t="shared" si="295"/>
        <v>0</v>
      </c>
      <c r="P433" s="365">
        <f t="shared" ref="P433:P438" si="300">L433/$L$439</f>
        <v>0</v>
      </c>
      <c r="Q433" s="144"/>
      <c r="R433" s="131" t="str">
        <f t="shared" si="277"/>
        <v>OK</v>
      </c>
      <c r="S433" s="407" t="str">
        <f t="shared" si="278"/>
        <v>OK</v>
      </c>
      <c r="T433" s="409">
        <f t="shared" ref="T433:T437" si="301">H433-(SUM(I433,J433,K433))</f>
        <v>0</v>
      </c>
      <c r="U433" s="409">
        <f t="shared" ref="U433:U437" si="302">L433-(SUM(M433,N433,O433))</f>
        <v>0</v>
      </c>
    </row>
    <row r="434" spans="1:21" s="1" customFormat="1" ht="18.75" customHeight="1" x14ac:dyDescent="0.25">
      <c r="A434" s="196" t="s">
        <v>412</v>
      </c>
      <c r="B434" s="156"/>
      <c r="C434" s="199"/>
      <c r="D434" s="441"/>
      <c r="E434" s="200"/>
      <c r="F434" s="4"/>
      <c r="G434" s="5"/>
      <c r="H434" s="2">
        <f t="shared" si="299"/>
        <v>0</v>
      </c>
      <c r="I434" s="201"/>
      <c r="J434" s="202"/>
      <c r="K434" s="203"/>
      <c r="L434" s="9">
        <f t="shared" si="292"/>
        <v>0</v>
      </c>
      <c r="M434" s="11">
        <f t="shared" si="293"/>
        <v>0</v>
      </c>
      <c r="N434" s="11">
        <f t="shared" si="294"/>
        <v>0</v>
      </c>
      <c r="O434" s="12">
        <f t="shared" si="295"/>
        <v>0</v>
      </c>
      <c r="P434" s="365">
        <f t="shared" si="300"/>
        <v>0</v>
      </c>
      <c r="Q434" s="144"/>
      <c r="R434" s="131" t="str">
        <f t="shared" si="277"/>
        <v>OK</v>
      </c>
      <c r="S434" s="407" t="str">
        <f t="shared" si="278"/>
        <v>OK</v>
      </c>
      <c r="T434" s="409">
        <f t="shared" si="301"/>
        <v>0</v>
      </c>
      <c r="U434" s="409">
        <f t="shared" si="302"/>
        <v>0</v>
      </c>
    </row>
    <row r="435" spans="1:21" s="1" customFormat="1" ht="18.75" customHeight="1" x14ac:dyDescent="0.25">
      <c r="A435" s="196" t="s">
        <v>413</v>
      </c>
      <c r="B435" s="156"/>
      <c r="C435" s="199"/>
      <c r="D435" s="441"/>
      <c r="E435" s="200"/>
      <c r="F435" s="4"/>
      <c r="G435" s="5"/>
      <c r="H435" s="2">
        <f t="shared" si="299"/>
        <v>0</v>
      </c>
      <c r="I435" s="201"/>
      <c r="J435" s="202"/>
      <c r="K435" s="203"/>
      <c r="L435" s="9">
        <f t="shared" si="292"/>
        <v>0</v>
      </c>
      <c r="M435" s="11">
        <f t="shared" si="293"/>
        <v>0</v>
      </c>
      <c r="N435" s="11">
        <f t="shared" si="294"/>
        <v>0</v>
      </c>
      <c r="O435" s="12">
        <f t="shared" si="295"/>
        <v>0</v>
      </c>
      <c r="P435" s="365">
        <f t="shared" si="300"/>
        <v>0</v>
      </c>
      <c r="Q435" s="144"/>
      <c r="R435" s="131" t="str">
        <f t="shared" si="277"/>
        <v>OK</v>
      </c>
      <c r="S435" s="407" t="str">
        <f t="shared" si="278"/>
        <v>OK</v>
      </c>
      <c r="T435" s="409">
        <f t="shared" si="301"/>
        <v>0</v>
      </c>
      <c r="U435" s="409">
        <f t="shared" si="302"/>
        <v>0</v>
      </c>
    </row>
    <row r="436" spans="1:21" s="1" customFormat="1" ht="18.75" customHeight="1" x14ac:dyDescent="0.25">
      <c r="A436" s="196" t="s">
        <v>414</v>
      </c>
      <c r="B436" s="156"/>
      <c r="C436" s="199"/>
      <c r="D436" s="441"/>
      <c r="E436" s="200"/>
      <c r="F436" s="4"/>
      <c r="G436" s="5"/>
      <c r="H436" s="2">
        <f t="shared" si="299"/>
        <v>0</v>
      </c>
      <c r="I436" s="201"/>
      <c r="J436" s="202"/>
      <c r="K436" s="203"/>
      <c r="L436" s="9">
        <f t="shared" si="292"/>
        <v>0</v>
      </c>
      <c r="M436" s="11">
        <f t="shared" si="293"/>
        <v>0</v>
      </c>
      <c r="N436" s="11">
        <f t="shared" si="294"/>
        <v>0</v>
      </c>
      <c r="O436" s="12">
        <f t="shared" si="295"/>
        <v>0</v>
      </c>
      <c r="P436" s="365">
        <f t="shared" si="300"/>
        <v>0</v>
      </c>
      <c r="Q436" s="144"/>
      <c r="R436" s="131" t="str">
        <f t="shared" si="277"/>
        <v>OK</v>
      </c>
      <c r="S436" s="407" t="str">
        <f t="shared" si="278"/>
        <v>OK</v>
      </c>
      <c r="T436" s="409">
        <f t="shared" si="301"/>
        <v>0</v>
      </c>
      <c r="U436" s="409">
        <f t="shared" si="302"/>
        <v>0</v>
      </c>
    </row>
    <row r="437" spans="1:21" s="1" customFormat="1" ht="18.75" customHeight="1" x14ac:dyDescent="0.25">
      <c r="A437" s="196" t="s">
        <v>415</v>
      </c>
      <c r="B437" s="156"/>
      <c r="C437" s="199"/>
      <c r="D437" s="441"/>
      <c r="E437" s="200"/>
      <c r="F437" s="4"/>
      <c r="G437" s="5"/>
      <c r="H437" s="2">
        <f t="shared" si="299"/>
        <v>0</v>
      </c>
      <c r="I437" s="201"/>
      <c r="J437" s="202"/>
      <c r="K437" s="203"/>
      <c r="L437" s="9">
        <f t="shared" si="292"/>
        <v>0</v>
      </c>
      <c r="M437" s="11">
        <f t="shared" si="293"/>
        <v>0</v>
      </c>
      <c r="N437" s="11">
        <f t="shared" si="294"/>
        <v>0</v>
      </c>
      <c r="O437" s="12">
        <f t="shared" si="295"/>
        <v>0</v>
      </c>
      <c r="P437" s="365">
        <f t="shared" si="300"/>
        <v>0</v>
      </c>
      <c r="Q437" s="144"/>
      <c r="R437" s="131" t="str">
        <f t="shared" si="277"/>
        <v>OK</v>
      </c>
      <c r="S437" s="407" t="str">
        <f t="shared" si="278"/>
        <v>OK</v>
      </c>
      <c r="T437" s="409">
        <f t="shared" si="301"/>
        <v>0</v>
      </c>
      <c r="U437" s="409">
        <f t="shared" si="302"/>
        <v>0</v>
      </c>
    </row>
    <row r="438" spans="1:21" s="1" customFormat="1" ht="18.75" customHeight="1" x14ac:dyDescent="0.25">
      <c r="A438" s="196" t="s">
        <v>416</v>
      </c>
      <c r="B438" s="156"/>
      <c r="C438" s="199"/>
      <c r="D438" s="441"/>
      <c r="E438" s="200"/>
      <c r="F438" s="4"/>
      <c r="G438" s="7"/>
      <c r="H438" s="2">
        <f t="shared" si="299"/>
        <v>0</v>
      </c>
      <c r="I438" s="201"/>
      <c r="J438" s="202"/>
      <c r="K438" s="203"/>
      <c r="L438" s="9">
        <f t="shared" si="292"/>
        <v>0</v>
      </c>
      <c r="M438" s="11">
        <f t="shared" si="293"/>
        <v>0</v>
      </c>
      <c r="N438" s="11">
        <f t="shared" si="294"/>
        <v>0</v>
      </c>
      <c r="O438" s="12">
        <f t="shared" si="295"/>
        <v>0</v>
      </c>
      <c r="P438" s="365">
        <f t="shared" si="300"/>
        <v>0</v>
      </c>
      <c r="Q438" s="144"/>
      <c r="R438" s="131" t="str">
        <f t="shared" si="277"/>
        <v>OK</v>
      </c>
      <c r="S438" s="407" t="str">
        <f t="shared" si="278"/>
        <v>OK</v>
      </c>
      <c r="T438" s="409">
        <f>H438-(SUM(I438,J438,K438))</f>
        <v>0</v>
      </c>
      <c r="U438" s="409">
        <f>L438-(SUM(M438,N438,O438))</f>
        <v>0</v>
      </c>
    </row>
    <row r="439" spans="1:21" s="214" customFormat="1" ht="18.75" customHeight="1" x14ac:dyDescent="0.25">
      <c r="A439" s="210"/>
      <c r="B439" s="211" t="s">
        <v>397</v>
      </c>
      <c r="C439" s="245"/>
      <c r="D439" s="245"/>
      <c r="E439" s="246"/>
      <c r="F439" s="119"/>
      <c r="G439" s="120"/>
      <c r="H439" s="23">
        <f t="shared" ref="H439:P439" si="303">SUM(H424:H438)</f>
        <v>12600</v>
      </c>
      <c r="I439" s="25">
        <f t="shared" si="303"/>
        <v>5400</v>
      </c>
      <c r="J439" s="23">
        <f t="shared" si="303"/>
        <v>3600</v>
      </c>
      <c r="K439" s="24">
        <f t="shared" si="303"/>
        <v>3600</v>
      </c>
      <c r="L439" s="25">
        <f t="shared" si="303"/>
        <v>100.8</v>
      </c>
      <c r="M439" s="23">
        <f t="shared" si="303"/>
        <v>43.2</v>
      </c>
      <c r="N439" s="23">
        <f t="shared" si="303"/>
        <v>28.8</v>
      </c>
      <c r="O439" s="130">
        <f t="shared" si="303"/>
        <v>28.8</v>
      </c>
      <c r="P439" s="359">
        <f t="shared" si="303"/>
        <v>1</v>
      </c>
      <c r="Q439" s="213"/>
      <c r="R439" s="132"/>
      <c r="S439" s="406"/>
      <c r="T439" s="414"/>
      <c r="U439" s="414"/>
    </row>
    <row r="440" spans="1:21" s="1" customFormat="1" ht="9" customHeight="1" thickBot="1" x14ac:dyDescent="0.3">
      <c r="A440" s="332"/>
      <c r="B440" s="159"/>
      <c r="C440" s="333"/>
      <c r="D440" s="333"/>
      <c r="E440" s="334"/>
      <c r="F440" s="335"/>
      <c r="G440" s="336"/>
      <c r="H440" s="337"/>
      <c r="I440" s="338"/>
      <c r="J440" s="339"/>
      <c r="K440" s="340"/>
      <c r="L440" s="341"/>
      <c r="M440" s="342"/>
      <c r="N440" s="342"/>
      <c r="O440" s="343"/>
      <c r="P440" s="367"/>
      <c r="Q440" s="150"/>
      <c r="R440" s="131"/>
      <c r="S440" s="407"/>
      <c r="T440" s="410"/>
      <c r="U440" s="410"/>
    </row>
    <row r="441" spans="1:21" s="1" customFormat="1" ht="16.5" thickBot="1" x14ac:dyDescent="0.3">
      <c r="A441" s="266" t="s">
        <v>119</v>
      </c>
      <c r="B441" s="267" t="s">
        <v>150</v>
      </c>
      <c r="C441" s="268"/>
      <c r="D441" s="268"/>
      <c r="E441" s="269"/>
      <c r="F441" s="137"/>
      <c r="G441" s="138"/>
      <c r="H441" s="270">
        <f t="shared" ref="H441:O441" si="304">SUM(H422,H439)</f>
        <v>75600</v>
      </c>
      <c r="I441" s="270">
        <f t="shared" si="304"/>
        <v>32400</v>
      </c>
      <c r="J441" s="270">
        <f t="shared" si="304"/>
        <v>21600</v>
      </c>
      <c r="K441" s="271">
        <f t="shared" si="304"/>
        <v>21600</v>
      </c>
      <c r="L441" s="272">
        <f t="shared" si="304"/>
        <v>604.79999999999995</v>
      </c>
      <c r="M441" s="270">
        <f t="shared" si="304"/>
        <v>259.2</v>
      </c>
      <c r="N441" s="270">
        <f t="shared" si="304"/>
        <v>172.8</v>
      </c>
      <c r="O441" s="270">
        <f t="shared" si="304"/>
        <v>172.8</v>
      </c>
      <c r="P441" s="364">
        <f>L441/$L$443</f>
        <v>0.45652173913043476</v>
      </c>
      <c r="Q441" s="273"/>
      <c r="R441" s="132" t="str">
        <f t="shared" si="277"/>
        <v>OK</v>
      </c>
      <c r="S441" s="406" t="str">
        <f t="shared" si="278"/>
        <v>OK</v>
      </c>
      <c r="T441" s="414">
        <f>H441-(SUM(I441,J441,K441))</f>
        <v>0</v>
      </c>
      <c r="U441" s="414">
        <f>L441-(SUM(M441,N441,O441))</f>
        <v>0</v>
      </c>
    </row>
    <row r="442" spans="1:21" s="1" customFormat="1" ht="9" customHeight="1" thickBot="1" x14ac:dyDescent="0.3">
      <c r="A442" s="344"/>
      <c r="B442" s="155"/>
      <c r="C442" s="255"/>
      <c r="D442" s="255"/>
      <c r="E442" s="256"/>
      <c r="F442" s="257"/>
      <c r="G442" s="258"/>
      <c r="H442" s="259"/>
      <c r="I442" s="260"/>
      <c r="J442" s="261"/>
      <c r="K442" s="262"/>
      <c r="L442" s="263"/>
      <c r="M442" s="264"/>
      <c r="N442" s="265"/>
      <c r="O442" s="265"/>
      <c r="P442" s="363"/>
      <c r="Q442" s="148"/>
      <c r="R442" s="132"/>
      <c r="S442" s="406"/>
      <c r="T442" s="413"/>
      <c r="U442" s="413"/>
    </row>
    <row r="443" spans="1:21" s="14" customFormat="1" ht="19.5" thickBot="1" x14ac:dyDescent="0.35">
      <c r="A443" s="171" t="s">
        <v>151</v>
      </c>
      <c r="B443" s="172" t="s">
        <v>152</v>
      </c>
      <c r="C443" s="172"/>
      <c r="D443" s="172"/>
      <c r="E443" s="172"/>
      <c r="F443" s="172"/>
      <c r="G443" s="172"/>
      <c r="H443" s="173">
        <f t="shared" ref="H443:P443" si="305">SUM(H328,H403,H441)</f>
        <v>165600</v>
      </c>
      <c r="I443" s="173">
        <f t="shared" si="305"/>
        <v>82400</v>
      </c>
      <c r="J443" s="173">
        <f t="shared" si="305"/>
        <v>51600</v>
      </c>
      <c r="K443" s="174">
        <f t="shared" si="305"/>
        <v>31600</v>
      </c>
      <c r="L443" s="175">
        <f t="shared" si="305"/>
        <v>1324.8</v>
      </c>
      <c r="M443" s="173">
        <f t="shared" si="305"/>
        <v>659.2</v>
      </c>
      <c r="N443" s="173">
        <f t="shared" si="305"/>
        <v>412.8</v>
      </c>
      <c r="O443" s="173">
        <f t="shared" si="305"/>
        <v>252.8</v>
      </c>
      <c r="P443" s="392">
        <f t="shared" si="305"/>
        <v>1</v>
      </c>
      <c r="Q443" s="176"/>
      <c r="R443" s="132" t="str">
        <f>IF(H443=SUM(I443:K443),"OK","ERROR")</f>
        <v>OK</v>
      </c>
      <c r="S443" s="406" t="str">
        <f>IF(L443=SUM(M443:O443),"OK","ERROR")</f>
        <v>OK</v>
      </c>
      <c r="T443" s="414">
        <f>H443-(SUM(I443,J443,K443))</f>
        <v>0</v>
      </c>
      <c r="U443" s="414">
        <f>L443-(SUM(M443,N443,O443))</f>
        <v>0</v>
      </c>
    </row>
    <row r="444" spans="1:21" s="1" customFormat="1" x14ac:dyDescent="0.25">
      <c r="E444" s="345"/>
      <c r="F444" s="346"/>
      <c r="G444" s="347"/>
      <c r="H444" s="15"/>
      <c r="I444" s="348"/>
      <c r="J444" s="348"/>
      <c r="K444" s="348"/>
      <c r="L444" s="348"/>
      <c r="M444" s="348"/>
      <c r="N444" s="348"/>
      <c r="O444" s="348"/>
      <c r="P444" s="368"/>
      <c r="Q444" s="348"/>
      <c r="R444" s="406"/>
      <c r="S444" s="406"/>
      <c r="T444" s="410"/>
      <c r="U444" s="410"/>
    </row>
    <row r="445" spans="1:21" s="97" customFormat="1" x14ac:dyDescent="0.25">
      <c r="A445" s="433"/>
      <c r="B445" s="434"/>
      <c r="C445" s="435"/>
      <c r="D445" s="435"/>
      <c r="E445" s="436"/>
      <c r="F445" s="437"/>
      <c r="G445" s="438"/>
      <c r="H445" s="416" t="str">
        <f>IF(H443=SUM(I443:K443),"OK","ERROR")</f>
        <v>OK</v>
      </c>
      <c r="I445" s="439"/>
      <c r="J445" s="439"/>
      <c r="K445" s="439"/>
      <c r="L445" s="416" t="str">
        <f>IF(L443=SUM(M443:O443),"OK","ERROR")</f>
        <v>OK</v>
      </c>
      <c r="M445" s="439"/>
      <c r="N445" s="439"/>
      <c r="O445" s="439"/>
      <c r="P445" s="440"/>
      <c r="Q445" s="439"/>
      <c r="R445" s="406"/>
      <c r="S445" s="406"/>
      <c r="T445" s="409"/>
      <c r="U445" s="409"/>
    </row>
    <row r="446" spans="1:21" s="1" customFormat="1" x14ac:dyDescent="0.25">
      <c r="B446" s="349" t="s">
        <v>153</v>
      </c>
      <c r="C446" s="350"/>
      <c r="D446" s="350"/>
      <c r="E446" s="345"/>
      <c r="F446" s="346"/>
      <c r="G446" s="347"/>
      <c r="H446" s="16"/>
      <c r="I446" s="17"/>
      <c r="J446" s="17"/>
      <c r="K446" s="17"/>
      <c r="L446" s="18"/>
      <c r="M446" s="17"/>
      <c r="N446" s="17"/>
      <c r="O446" s="17"/>
      <c r="P446" s="369"/>
      <c r="Q446" s="348"/>
      <c r="R446" s="406"/>
      <c r="S446" s="406"/>
      <c r="T446" s="410"/>
      <c r="U446" s="410"/>
    </row>
    <row r="447" spans="1:21" s="1" customFormat="1" x14ac:dyDescent="0.25">
      <c r="B447" s="349" t="s">
        <v>154</v>
      </c>
      <c r="C447" s="350"/>
      <c r="D447" s="350"/>
      <c r="E447" s="345"/>
      <c r="F447" s="346"/>
      <c r="G447" s="347"/>
      <c r="H447" s="19"/>
      <c r="I447" s="18"/>
      <c r="J447" s="18"/>
      <c r="K447" s="18"/>
      <c r="L447" s="14"/>
      <c r="M447" s="18"/>
      <c r="N447" s="18"/>
      <c r="O447" s="18"/>
      <c r="P447" s="368"/>
      <c r="Q447" s="348"/>
      <c r="R447" s="406"/>
      <c r="S447" s="406"/>
      <c r="T447" s="410"/>
      <c r="U447" s="410"/>
    </row>
    <row r="448" spans="1:21" s="1" customFormat="1" x14ac:dyDescent="0.25">
      <c r="B448" s="349" t="s">
        <v>155</v>
      </c>
      <c r="C448" s="350"/>
      <c r="D448" s="350"/>
      <c r="E448" s="345"/>
      <c r="F448" s="346"/>
      <c r="G448" s="347"/>
      <c r="H448" s="15"/>
      <c r="I448" s="348"/>
      <c r="J448" s="348"/>
      <c r="K448" s="348"/>
      <c r="L448" s="348"/>
      <c r="M448" s="348"/>
      <c r="N448" s="348"/>
      <c r="O448" s="348"/>
      <c r="P448" s="368"/>
      <c r="R448" s="406"/>
      <c r="S448" s="406"/>
      <c r="T448" s="410"/>
      <c r="U448" s="410"/>
    </row>
    <row r="449" spans="1:21" s="1" customFormat="1" x14ac:dyDescent="0.25">
      <c r="A449" s="274"/>
      <c r="B449" s="349"/>
      <c r="C449" s="350"/>
      <c r="D449" s="350"/>
      <c r="E449" s="345"/>
      <c r="F449" s="346"/>
      <c r="G449" s="347"/>
      <c r="H449" s="15"/>
      <c r="I449" s="348"/>
      <c r="J449" s="348"/>
      <c r="K449" s="348"/>
      <c r="L449" s="348"/>
      <c r="M449" s="348"/>
      <c r="N449" s="348"/>
      <c r="O449" s="348"/>
      <c r="P449" s="368"/>
      <c r="R449" s="406"/>
      <c r="S449" s="406"/>
      <c r="T449" s="410"/>
      <c r="U449" s="410"/>
    </row>
    <row r="450" spans="1:21" s="1" customFormat="1" x14ac:dyDescent="0.25">
      <c r="A450" s="274"/>
      <c r="C450" s="350"/>
      <c r="D450" s="350"/>
      <c r="E450" s="345"/>
      <c r="F450" s="346"/>
      <c r="G450" s="347"/>
      <c r="H450" s="15"/>
      <c r="I450" s="348"/>
      <c r="J450" s="348"/>
      <c r="K450" s="348"/>
      <c r="L450" s="348"/>
      <c r="M450" s="348"/>
      <c r="N450" s="348"/>
      <c r="O450" s="348"/>
      <c r="P450" s="368"/>
      <c r="R450" s="406"/>
      <c r="S450" s="406"/>
      <c r="T450" s="410"/>
      <c r="U450" s="410"/>
    </row>
    <row r="451" spans="1:21" s="1" customFormat="1" x14ac:dyDescent="0.25">
      <c r="A451" s="274"/>
      <c r="C451" s="350"/>
      <c r="D451" s="350"/>
      <c r="E451" s="345"/>
      <c r="F451" s="346"/>
      <c r="G451" s="347"/>
      <c r="H451" s="15"/>
      <c r="I451" s="348"/>
      <c r="J451" s="348"/>
      <c r="K451" s="348"/>
      <c r="L451" s="348"/>
      <c r="M451" s="348"/>
      <c r="N451" s="348"/>
      <c r="O451" s="348"/>
      <c r="P451" s="368"/>
      <c r="R451" s="406"/>
      <c r="S451" s="406"/>
      <c r="T451" s="410"/>
      <c r="U451" s="410"/>
    </row>
    <row r="452" spans="1:21" s="1" customFormat="1" x14ac:dyDescent="0.25">
      <c r="A452" s="274"/>
      <c r="E452" s="345"/>
      <c r="F452" s="346"/>
      <c r="G452" s="347"/>
      <c r="H452" s="15"/>
      <c r="I452" s="348"/>
      <c r="J452" s="348"/>
      <c r="K452" s="348"/>
      <c r="L452" s="348"/>
      <c r="M452" s="348"/>
      <c r="N452" s="348"/>
      <c r="O452" s="348"/>
      <c r="P452" s="368"/>
      <c r="R452" s="406"/>
      <c r="S452" s="406"/>
      <c r="T452" s="410"/>
      <c r="U452" s="410"/>
    </row>
    <row r="453" spans="1:21" s="1" customFormat="1" x14ac:dyDescent="0.25">
      <c r="A453" s="274"/>
      <c r="E453" s="345"/>
      <c r="F453" s="346"/>
      <c r="G453" s="347"/>
      <c r="H453" s="15"/>
      <c r="I453" s="348"/>
      <c r="J453" s="348"/>
      <c r="K453" s="348"/>
      <c r="L453" s="348"/>
      <c r="M453" s="348"/>
      <c r="N453" s="348"/>
      <c r="O453" s="348"/>
      <c r="P453" s="368"/>
      <c r="R453" s="406"/>
      <c r="S453" s="406"/>
      <c r="T453" s="410"/>
      <c r="U453" s="410"/>
    </row>
    <row r="454" spans="1:21" s="1" customFormat="1" x14ac:dyDescent="0.25">
      <c r="A454" s="274"/>
      <c r="E454" s="345"/>
      <c r="F454" s="346"/>
      <c r="G454" s="347"/>
      <c r="H454" s="15"/>
      <c r="I454" s="348"/>
      <c r="J454" s="348"/>
      <c r="K454" s="348"/>
      <c r="L454" s="348"/>
      <c r="M454" s="348"/>
      <c r="N454" s="348"/>
      <c r="O454" s="348"/>
      <c r="P454" s="368"/>
      <c r="R454" s="406"/>
      <c r="S454" s="406"/>
      <c r="T454" s="410"/>
      <c r="U454" s="410"/>
    </row>
    <row r="455" spans="1:21" s="1" customFormat="1" x14ac:dyDescent="0.25">
      <c r="A455" s="274"/>
      <c r="E455" s="345"/>
      <c r="F455" s="346"/>
      <c r="G455" s="347"/>
      <c r="H455" s="15"/>
      <c r="I455" s="348"/>
      <c r="J455" s="348"/>
      <c r="K455" s="348"/>
      <c r="L455" s="348"/>
      <c r="M455" s="348"/>
      <c r="N455" s="348"/>
      <c r="O455" s="348"/>
      <c r="P455" s="368"/>
      <c r="R455" s="406"/>
      <c r="S455" s="406"/>
      <c r="T455" s="410"/>
      <c r="U455" s="410"/>
    </row>
    <row r="456" spans="1:21" s="1" customFormat="1" x14ac:dyDescent="0.25">
      <c r="A456" s="274"/>
      <c r="E456" s="345"/>
      <c r="F456" s="346"/>
      <c r="G456" s="347"/>
      <c r="H456" s="15"/>
      <c r="I456" s="348"/>
      <c r="J456" s="348"/>
      <c r="K456" s="348"/>
      <c r="L456" s="348"/>
      <c r="M456" s="348"/>
      <c r="N456" s="348"/>
      <c r="O456" s="348"/>
      <c r="P456" s="368"/>
      <c r="R456" s="406"/>
      <c r="S456" s="406"/>
      <c r="T456" s="410"/>
      <c r="U456" s="410"/>
    </row>
    <row r="457" spans="1:21" s="1" customFormat="1" x14ac:dyDescent="0.25">
      <c r="A457" s="274"/>
      <c r="E457" s="345"/>
      <c r="F457" s="346"/>
      <c r="G457" s="347"/>
      <c r="H457" s="15"/>
      <c r="I457" s="348"/>
      <c r="J457" s="348"/>
      <c r="K457" s="348"/>
      <c r="L457" s="348"/>
      <c r="M457" s="348"/>
      <c r="N457" s="348"/>
      <c r="O457" s="348"/>
      <c r="P457" s="368"/>
      <c r="Q457" s="348"/>
      <c r="R457" s="406"/>
      <c r="S457" s="406"/>
      <c r="T457" s="410"/>
      <c r="U457" s="410"/>
    </row>
    <row r="458" spans="1:21" s="1" customFormat="1" x14ac:dyDescent="0.25">
      <c r="A458" s="274"/>
      <c r="E458" s="345"/>
      <c r="F458" s="346"/>
      <c r="G458" s="347"/>
      <c r="H458" s="15"/>
      <c r="I458" s="348"/>
      <c r="J458" s="348"/>
      <c r="K458" s="348"/>
      <c r="L458" s="348"/>
      <c r="M458" s="348"/>
      <c r="N458" s="348"/>
      <c r="O458" s="348"/>
      <c r="P458" s="368"/>
      <c r="Q458" s="348"/>
      <c r="R458" s="406"/>
      <c r="S458" s="406"/>
      <c r="T458" s="410"/>
      <c r="U458" s="410"/>
    </row>
    <row r="459" spans="1:21" s="1" customFormat="1" x14ac:dyDescent="0.25">
      <c r="A459" s="274"/>
      <c r="E459" s="345"/>
      <c r="F459" s="346"/>
      <c r="G459" s="347"/>
      <c r="H459" s="15"/>
      <c r="I459" s="348"/>
      <c r="J459" s="348"/>
      <c r="K459" s="348"/>
      <c r="L459" s="348"/>
      <c r="M459" s="348"/>
      <c r="N459" s="348"/>
      <c r="O459" s="348"/>
      <c r="P459" s="368"/>
      <c r="Q459" s="348"/>
      <c r="R459" s="406"/>
      <c r="S459" s="406"/>
      <c r="T459" s="410"/>
      <c r="U459" s="410"/>
    </row>
    <row r="460" spans="1:21" s="1" customFormat="1" x14ac:dyDescent="0.25">
      <c r="A460" s="274"/>
      <c r="E460" s="345"/>
      <c r="F460" s="346"/>
      <c r="G460" s="347"/>
      <c r="H460" s="15"/>
      <c r="I460" s="348"/>
      <c r="J460" s="348"/>
      <c r="K460" s="348"/>
      <c r="L460" s="348"/>
      <c r="M460" s="348"/>
      <c r="N460" s="348"/>
      <c r="O460" s="348"/>
      <c r="P460" s="368"/>
      <c r="Q460" s="348"/>
      <c r="R460" s="406"/>
      <c r="S460" s="406"/>
      <c r="T460" s="410"/>
      <c r="U460" s="410"/>
    </row>
    <row r="461" spans="1:21" s="1" customFormat="1" x14ac:dyDescent="0.25">
      <c r="A461" s="274"/>
      <c r="E461" s="345"/>
      <c r="F461" s="346"/>
      <c r="G461" s="347"/>
      <c r="H461" s="15"/>
      <c r="I461" s="348"/>
      <c r="J461" s="348"/>
      <c r="K461" s="348"/>
      <c r="L461" s="348"/>
      <c r="M461" s="348"/>
      <c r="N461" s="348"/>
      <c r="O461" s="348"/>
      <c r="P461" s="368"/>
      <c r="Q461" s="348"/>
      <c r="R461" s="406"/>
      <c r="S461" s="406"/>
      <c r="T461" s="410"/>
      <c r="U461" s="410"/>
    </row>
    <row r="462" spans="1:21" s="1" customFormat="1" x14ac:dyDescent="0.25">
      <c r="A462" s="274"/>
      <c r="E462" s="345"/>
      <c r="F462" s="346"/>
      <c r="G462" s="347"/>
      <c r="H462" s="15"/>
      <c r="I462" s="348"/>
      <c r="J462" s="348"/>
      <c r="K462" s="348"/>
      <c r="L462" s="348"/>
      <c r="M462" s="348"/>
      <c r="N462" s="348"/>
      <c r="O462" s="348"/>
      <c r="P462" s="368"/>
      <c r="Q462" s="348"/>
      <c r="R462" s="406"/>
      <c r="S462" s="406"/>
      <c r="T462" s="410"/>
      <c r="U462" s="410"/>
    </row>
    <row r="463" spans="1:21" s="1" customFormat="1" x14ac:dyDescent="0.25">
      <c r="A463" s="274"/>
      <c r="E463" s="345"/>
      <c r="F463" s="346"/>
      <c r="G463" s="347"/>
      <c r="H463" s="15"/>
      <c r="I463" s="348"/>
      <c r="J463" s="348"/>
      <c r="K463" s="348"/>
      <c r="L463" s="348"/>
      <c r="M463" s="348"/>
      <c r="N463" s="348"/>
      <c r="O463" s="348"/>
      <c r="P463" s="368"/>
      <c r="Q463" s="348"/>
      <c r="R463" s="406"/>
      <c r="S463" s="406"/>
      <c r="T463" s="410"/>
      <c r="U463" s="410"/>
    </row>
    <row r="464" spans="1:21" s="1" customFormat="1" x14ac:dyDescent="0.25">
      <c r="A464" s="274"/>
      <c r="E464" s="345"/>
      <c r="F464" s="346"/>
      <c r="G464" s="347"/>
      <c r="H464" s="15"/>
      <c r="I464" s="348"/>
      <c r="J464" s="348"/>
      <c r="K464" s="348"/>
      <c r="L464" s="348"/>
      <c r="M464" s="348"/>
      <c r="N464" s="348"/>
      <c r="O464" s="348"/>
      <c r="P464" s="368"/>
      <c r="Q464" s="348"/>
      <c r="R464" s="406"/>
      <c r="S464" s="406"/>
      <c r="T464" s="410"/>
      <c r="U464" s="410"/>
    </row>
    <row r="465" spans="1:21" s="1" customFormat="1" x14ac:dyDescent="0.25">
      <c r="A465" s="274"/>
      <c r="E465" s="345"/>
      <c r="F465" s="346"/>
      <c r="G465" s="347"/>
      <c r="H465" s="15"/>
      <c r="I465" s="348"/>
      <c r="J465" s="348"/>
      <c r="K465" s="348"/>
      <c r="L465" s="348"/>
      <c r="M465" s="348"/>
      <c r="N465" s="348"/>
      <c r="O465" s="348"/>
      <c r="P465" s="368"/>
      <c r="Q465" s="348"/>
      <c r="R465" s="406"/>
      <c r="S465" s="406"/>
      <c r="T465" s="410"/>
      <c r="U465" s="410"/>
    </row>
    <row r="466" spans="1:21" s="1" customFormat="1" x14ac:dyDescent="0.25">
      <c r="A466" s="274"/>
      <c r="E466" s="345"/>
      <c r="F466" s="346"/>
      <c r="G466" s="347"/>
      <c r="H466" s="15"/>
      <c r="I466" s="348"/>
      <c r="J466" s="348"/>
      <c r="K466" s="348"/>
      <c r="L466" s="348"/>
      <c r="M466" s="348"/>
      <c r="N466" s="348"/>
      <c r="O466" s="348"/>
      <c r="P466" s="368"/>
      <c r="Q466" s="348"/>
      <c r="R466" s="406"/>
      <c r="S466" s="406"/>
      <c r="T466" s="410"/>
      <c r="U466" s="410"/>
    </row>
    <row r="467" spans="1:21" s="1" customFormat="1" x14ac:dyDescent="0.25">
      <c r="A467" s="274"/>
      <c r="E467" s="345"/>
      <c r="F467" s="346"/>
      <c r="G467" s="347"/>
      <c r="H467" s="15"/>
      <c r="I467" s="348"/>
      <c r="J467" s="348"/>
      <c r="K467" s="348"/>
      <c r="L467" s="348"/>
      <c r="M467" s="348"/>
      <c r="N467" s="348"/>
      <c r="O467" s="348"/>
      <c r="P467" s="368"/>
      <c r="Q467" s="348"/>
      <c r="R467" s="406"/>
      <c r="S467" s="406"/>
      <c r="T467" s="410"/>
      <c r="U467" s="410"/>
    </row>
    <row r="468" spans="1:21" s="1" customFormat="1" x14ac:dyDescent="0.25">
      <c r="A468" s="274"/>
      <c r="E468" s="345"/>
      <c r="F468" s="346"/>
      <c r="G468" s="347"/>
      <c r="H468" s="15"/>
      <c r="I468" s="348"/>
      <c r="J468" s="348"/>
      <c r="K468" s="348"/>
      <c r="L468" s="348"/>
      <c r="M468" s="348"/>
      <c r="N468" s="348"/>
      <c r="O468" s="348"/>
      <c r="P468" s="368"/>
      <c r="Q468" s="348"/>
      <c r="R468" s="406"/>
      <c r="S468" s="406"/>
      <c r="T468" s="410"/>
      <c r="U468" s="410"/>
    </row>
    <row r="469" spans="1:21" s="1" customFormat="1" x14ac:dyDescent="0.25">
      <c r="A469" s="274"/>
      <c r="E469" s="345"/>
      <c r="F469" s="346"/>
      <c r="G469" s="347"/>
      <c r="H469" s="15"/>
      <c r="I469" s="348"/>
      <c r="J469" s="348"/>
      <c r="K469" s="348"/>
      <c r="L469" s="348"/>
      <c r="M469" s="348"/>
      <c r="N469" s="348"/>
      <c r="O469" s="348"/>
      <c r="P469" s="368"/>
      <c r="Q469" s="348"/>
      <c r="R469" s="406"/>
      <c r="S469" s="406"/>
      <c r="T469" s="410"/>
      <c r="U469" s="410"/>
    </row>
    <row r="470" spans="1:21" s="1" customFormat="1" x14ac:dyDescent="0.25">
      <c r="A470" s="274"/>
      <c r="E470" s="345"/>
      <c r="F470" s="346"/>
      <c r="G470" s="347"/>
      <c r="H470" s="15"/>
      <c r="I470" s="348"/>
      <c r="J470" s="348"/>
      <c r="K470" s="348"/>
      <c r="L470" s="348"/>
      <c r="M470" s="348"/>
      <c r="N470" s="348"/>
      <c r="O470" s="348"/>
      <c r="P470" s="368"/>
      <c r="Q470" s="348"/>
      <c r="R470" s="406"/>
      <c r="S470" s="406"/>
      <c r="T470" s="410"/>
      <c r="U470" s="410"/>
    </row>
    <row r="471" spans="1:21" s="1" customFormat="1" x14ac:dyDescent="0.25">
      <c r="A471" s="274"/>
      <c r="E471" s="345"/>
      <c r="F471" s="346"/>
      <c r="G471" s="347"/>
      <c r="H471" s="15"/>
      <c r="I471" s="348"/>
      <c r="J471" s="348"/>
      <c r="K471" s="348"/>
      <c r="L471" s="348"/>
      <c r="M471" s="348"/>
      <c r="N471" s="348"/>
      <c r="O471" s="348"/>
      <c r="P471" s="368"/>
      <c r="Q471" s="348"/>
      <c r="R471" s="406"/>
      <c r="S471" s="406"/>
      <c r="T471" s="410"/>
      <c r="U471" s="410"/>
    </row>
    <row r="472" spans="1:21" s="1" customFormat="1" x14ac:dyDescent="0.25">
      <c r="A472" s="274"/>
      <c r="E472" s="345"/>
      <c r="F472" s="346"/>
      <c r="G472" s="347"/>
      <c r="H472" s="15"/>
      <c r="I472" s="348"/>
      <c r="J472" s="348"/>
      <c r="K472" s="348"/>
      <c r="L472" s="348"/>
      <c r="M472" s="348"/>
      <c r="N472" s="348"/>
      <c r="O472" s="348"/>
      <c r="P472" s="368"/>
      <c r="Q472" s="348"/>
      <c r="R472" s="406"/>
      <c r="S472" s="406"/>
      <c r="T472" s="410"/>
      <c r="U472" s="410"/>
    </row>
    <row r="473" spans="1:21" s="1" customFormat="1" x14ac:dyDescent="0.25">
      <c r="A473" s="274"/>
      <c r="E473" s="345"/>
      <c r="F473" s="346"/>
      <c r="G473" s="347"/>
      <c r="H473" s="15"/>
      <c r="I473" s="348"/>
      <c r="J473" s="348"/>
      <c r="K473" s="348"/>
      <c r="L473" s="348"/>
      <c r="M473" s="348"/>
      <c r="N473" s="348"/>
      <c r="O473" s="348"/>
      <c r="P473" s="368"/>
      <c r="Q473" s="348"/>
      <c r="R473" s="406"/>
      <c r="S473" s="406"/>
      <c r="T473" s="410"/>
      <c r="U473" s="410"/>
    </row>
    <row r="474" spans="1:21" s="1" customFormat="1" x14ac:dyDescent="0.25">
      <c r="A474" s="274"/>
      <c r="E474" s="345"/>
      <c r="F474" s="346"/>
      <c r="G474" s="347"/>
      <c r="H474" s="15"/>
      <c r="I474" s="348"/>
      <c r="J474" s="348"/>
      <c r="K474" s="348"/>
      <c r="L474" s="348"/>
      <c r="M474" s="348"/>
      <c r="N474" s="348"/>
      <c r="O474" s="348"/>
      <c r="P474" s="368"/>
      <c r="Q474" s="348"/>
      <c r="R474" s="406"/>
      <c r="S474" s="406"/>
      <c r="T474" s="410"/>
      <c r="U474" s="410"/>
    </row>
    <row r="475" spans="1:21" s="1" customFormat="1" x14ac:dyDescent="0.25">
      <c r="A475" s="274"/>
      <c r="E475" s="345"/>
      <c r="F475" s="346"/>
      <c r="G475" s="347"/>
      <c r="H475" s="15"/>
      <c r="I475" s="348"/>
      <c r="J475" s="348"/>
      <c r="K475" s="348"/>
      <c r="L475" s="348"/>
      <c r="M475" s="348"/>
      <c r="N475" s="348"/>
      <c r="O475" s="348"/>
      <c r="P475" s="368"/>
      <c r="Q475" s="348"/>
      <c r="R475" s="406"/>
      <c r="S475" s="406"/>
      <c r="T475" s="410"/>
      <c r="U475" s="410"/>
    </row>
    <row r="476" spans="1:21" s="1" customFormat="1" x14ac:dyDescent="0.25">
      <c r="A476" s="274"/>
      <c r="E476" s="345"/>
      <c r="F476" s="346"/>
      <c r="G476" s="347"/>
      <c r="H476" s="15"/>
      <c r="I476" s="348"/>
      <c r="J476" s="348"/>
      <c r="K476" s="348"/>
      <c r="L476" s="348"/>
      <c r="M476" s="348"/>
      <c r="N476" s="348"/>
      <c r="O476" s="348"/>
      <c r="P476" s="368"/>
      <c r="Q476" s="348"/>
      <c r="R476" s="406"/>
      <c r="S476" s="406"/>
      <c r="T476" s="410"/>
      <c r="U476" s="410"/>
    </row>
    <row r="477" spans="1:21" s="1" customFormat="1" x14ac:dyDescent="0.25">
      <c r="A477" s="274"/>
      <c r="E477" s="345"/>
      <c r="F477" s="346"/>
      <c r="G477" s="347"/>
      <c r="H477" s="15"/>
      <c r="I477" s="348"/>
      <c r="J477" s="348"/>
      <c r="K477" s="348"/>
      <c r="L477" s="348"/>
      <c r="M477" s="348"/>
      <c r="N477" s="348"/>
      <c r="O477" s="348"/>
      <c r="P477" s="368"/>
      <c r="Q477" s="348"/>
      <c r="R477" s="406"/>
      <c r="S477" s="406"/>
      <c r="T477" s="410"/>
      <c r="U477" s="410"/>
    </row>
    <row r="478" spans="1:21" s="1" customFormat="1" x14ac:dyDescent="0.25">
      <c r="A478" s="274"/>
      <c r="E478" s="345"/>
      <c r="F478" s="346"/>
      <c r="G478" s="347"/>
      <c r="H478" s="15"/>
      <c r="I478" s="348"/>
      <c r="J478" s="348"/>
      <c r="K478" s="348"/>
      <c r="L478" s="348"/>
      <c r="M478" s="348"/>
      <c r="N478" s="348"/>
      <c r="O478" s="348"/>
      <c r="P478" s="368"/>
      <c r="Q478" s="348"/>
      <c r="R478" s="406"/>
      <c r="S478" s="406"/>
      <c r="T478" s="410"/>
      <c r="U478" s="410"/>
    </row>
    <row r="479" spans="1:21" s="1" customFormat="1" x14ac:dyDescent="0.25">
      <c r="A479" s="274"/>
      <c r="E479" s="345"/>
      <c r="F479" s="346"/>
      <c r="G479" s="347"/>
      <c r="H479" s="15"/>
      <c r="I479" s="348"/>
      <c r="J479" s="348"/>
      <c r="K479" s="348"/>
      <c r="L479" s="348"/>
      <c r="M479" s="348"/>
      <c r="N479" s="348"/>
      <c r="O479" s="348"/>
      <c r="P479" s="368"/>
      <c r="Q479" s="348"/>
      <c r="R479" s="406"/>
      <c r="S479" s="406"/>
      <c r="T479" s="410"/>
      <c r="U479" s="410"/>
    </row>
    <row r="480" spans="1:21" s="1" customFormat="1" x14ac:dyDescent="0.25">
      <c r="A480" s="274"/>
      <c r="E480" s="345"/>
      <c r="F480" s="346"/>
      <c r="G480" s="347"/>
      <c r="H480" s="15"/>
      <c r="I480" s="348"/>
      <c r="J480" s="348"/>
      <c r="K480" s="348"/>
      <c r="L480" s="348"/>
      <c r="M480" s="348"/>
      <c r="N480" s="348"/>
      <c r="O480" s="348"/>
      <c r="P480" s="368"/>
      <c r="Q480" s="348"/>
      <c r="R480" s="406"/>
      <c r="S480" s="406"/>
      <c r="T480" s="410"/>
      <c r="U480" s="410"/>
    </row>
    <row r="481" spans="1:21" s="1" customFormat="1" x14ac:dyDescent="0.25">
      <c r="A481" s="274"/>
      <c r="E481" s="345"/>
      <c r="F481" s="346"/>
      <c r="G481" s="347"/>
      <c r="H481" s="15"/>
      <c r="I481" s="348"/>
      <c r="J481" s="348"/>
      <c r="K481" s="348"/>
      <c r="L481" s="348"/>
      <c r="M481" s="348"/>
      <c r="N481" s="348"/>
      <c r="O481" s="348"/>
      <c r="P481" s="368"/>
      <c r="Q481" s="348"/>
      <c r="R481" s="406"/>
      <c r="S481" s="406"/>
      <c r="T481" s="410"/>
      <c r="U481" s="410"/>
    </row>
    <row r="482" spans="1:21" s="1" customFormat="1" x14ac:dyDescent="0.25">
      <c r="A482" s="274"/>
      <c r="E482" s="345"/>
      <c r="F482" s="346"/>
      <c r="G482" s="347"/>
      <c r="H482" s="15"/>
      <c r="I482" s="348"/>
      <c r="J482" s="348"/>
      <c r="K482" s="348"/>
      <c r="L482" s="348"/>
      <c r="M482" s="348"/>
      <c r="N482" s="348"/>
      <c r="O482" s="348"/>
      <c r="P482" s="368"/>
      <c r="Q482" s="348"/>
      <c r="R482" s="406"/>
      <c r="S482" s="406"/>
      <c r="T482" s="410"/>
      <c r="U482" s="410"/>
    </row>
    <row r="483" spans="1:21" s="1" customFormat="1" x14ac:dyDescent="0.25">
      <c r="A483" s="274"/>
      <c r="E483" s="345"/>
      <c r="F483" s="346"/>
      <c r="G483" s="347"/>
      <c r="H483" s="15"/>
      <c r="I483" s="348"/>
      <c r="J483" s="348"/>
      <c r="K483" s="348"/>
      <c r="L483" s="348"/>
      <c r="M483" s="348"/>
      <c r="N483" s="348"/>
      <c r="O483" s="348"/>
      <c r="P483" s="368"/>
      <c r="Q483" s="348"/>
      <c r="R483" s="406"/>
      <c r="S483" s="406"/>
      <c r="T483" s="410"/>
      <c r="U483" s="410"/>
    </row>
    <row r="484" spans="1:21" s="1" customFormat="1" x14ac:dyDescent="0.25">
      <c r="A484" s="274"/>
      <c r="E484" s="345"/>
      <c r="F484" s="346"/>
      <c r="G484" s="347"/>
      <c r="H484" s="15"/>
      <c r="I484" s="348"/>
      <c r="J484" s="348"/>
      <c r="K484" s="348"/>
      <c r="L484" s="348"/>
      <c r="M484" s="348"/>
      <c r="N484" s="348"/>
      <c r="O484" s="348"/>
      <c r="P484" s="368"/>
      <c r="Q484" s="348"/>
      <c r="R484" s="406"/>
      <c r="S484" s="406"/>
      <c r="T484" s="410"/>
      <c r="U484" s="410"/>
    </row>
    <row r="485" spans="1:21" s="1" customFormat="1" x14ac:dyDescent="0.25">
      <c r="A485" s="274"/>
      <c r="E485" s="345"/>
      <c r="F485" s="346"/>
      <c r="G485" s="347"/>
      <c r="H485" s="15"/>
      <c r="I485" s="348"/>
      <c r="J485" s="348"/>
      <c r="K485" s="348"/>
      <c r="L485" s="348"/>
      <c r="M485" s="348"/>
      <c r="N485" s="348"/>
      <c r="O485" s="348"/>
      <c r="P485" s="368"/>
      <c r="Q485" s="348"/>
      <c r="R485" s="406"/>
      <c r="S485" s="406"/>
      <c r="T485" s="410"/>
      <c r="U485" s="410"/>
    </row>
    <row r="486" spans="1:21" s="1" customFormat="1" x14ac:dyDescent="0.25">
      <c r="A486" s="274"/>
      <c r="E486" s="345"/>
      <c r="F486" s="346"/>
      <c r="G486" s="347"/>
      <c r="H486" s="15"/>
      <c r="I486" s="348"/>
      <c r="J486" s="348"/>
      <c r="K486" s="348"/>
      <c r="L486" s="348"/>
      <c r="M486" s="348"/>
      <c r="N486" s="348"/>
      <c r="O486" s="348"/>
      <c r="P486" s="368"/>
      <c r="Q486" s="348"/>
      <c r="R486" s="406"/>
      <c r="S486" s="406"/>
      <c r="T486" s="410"/>
      <c r="U486" s="410"/>
    </row>
    <row r="487" spans="1:21" s="1" customFormat="1" x14ac:dyDescent="0.25">
      <c r="A487" s="274"/>
      <c r="E487" s="345"/>
      <c r="F487" s="346"/>
      <c r="G487" s="347"/>
      <c r="H487" s="15"/>
      <c r="I487" s="348"/>
      <c r="J487" s="348"/>
      <c r="K487" s="348"/>
      <c r="L487" s="348"/>
      <c r="M487" s="348"/>
      <c r="N487" s="348"/>
      <c r="O487" s="348"/>
      <c r="P487" s="368"/>
      <c r="Q487" s="348"/>
      <c r="R487" s="406"/>
      <c r="S487" s="406"/>
      <c r="T487" s="410"/>
      <c r="U487" s="410"/>
    </row>
    <row r="488" spans="1:21" s="1" customFormat="1" x14ac:dyDescent="0.25">
      <c r="A488" s="274"/>
      <c r="E488" s="345"/>
      <c r="F488" s="346"/>
      <c r="G488" s="347"/>
      <c r="H488" s="15"/>
      <c r="I488" s="348"/>
      <c r="J488" s="348"/>
      <c r="K488" s="348"/>
      <c r="L488" s="348"/>
      <c r="M488" s="348"/>
      <c r="N488" s="348"/>
      <c r="O488" s="348"/>
      <c r="P488" s="368"/>
      <c r="Q488" s="348"/>
      <c r="R488" s="406"/>
      <c r="S488" s="406"/>
      <c r="T488" s="410"/>
      <c r="U488" s="410"/>
    </row>
    <row r="489" spans="1:21" s="1" customFormat="1" x14ac:dyDescent="0.25">
      <c r="A489" s="274"/>
      <c r="E489" s="345"/>
      <c r="F489" s="346"/>
      <c r="G489" s="347"/>
      <c r="H489" s="15"/>
      <c r="I489" s="348"/>
      <c r="J489" s="348"/>
      <c r="K489" s="348"/>
      <c r="L489" s="348"/>
      <c r="M489" s="348"/>
      <c r="N489" s="348"/>
      <c r="O489" s="348"/>
      <c r="P489" s="368"/>
      <c r="Q489" s="348"/>
      <c r="R489" s="406"/>
      <c r="S489" s="406"/>
      <c r="T489" s="410"/>
      <c r="U489" s="410"/>
    </row>
    <row r="490" spans="1:21" s="1" customFormat="1" x14ac:dyDescent="0.25">
      <c r="A490" s="274"/>
      <c r="E490" s="345"/>
      <c r="F490" s="346"/>
      <c r="G490" s="347"/>
      <c r="H490" s="15"/>
      <c r="I490" s="348"/>
      <c r="J490" s="348"/>
      <c r="K490" s="348"/>
      <c r="L490" s="348"/>
      <c r="M490" s="348"/>
      <c r="N490" s="348"/>
      <c r="O490" s="348"/>
      <c r="P490" s="368"/>
      <c r="Q490" s="348"/>
      <c r="R490" s="406"/>
      <c r="S490" s="406"/>
      <c r="T490" s="410"/>
      <c r="U490" s="410"/>
    </row>
    <row r="491" spans="1:21" s="1" customFormat="1" x14ac:dyDescent="0.25">
      <c r="A491" s="274"/>
      <c r="E491" s="345"/>
      <c r="F491" s="346"/>
      <c r="G491" s="347"/>
      <c r="H491" s="15"/>
      <c r="I491" s="348"/>
      <c r="J491" s="348"/>
      <c r="K491" s="348"/>
      <c r="L491" s="348"/>
      <c r="M491" s="348"/>
      <c r="N491" s="348"/>
      <c r="O491" s="348"/>
      <c r="P491" s="368"/>
      <c r="Q491" s="348"/>
      <c r="R491" s="406"/>
      <c r="S491" s="406"/>
      <c r="T491" s="410"/>
      <c r="U491" s="410"/>
    </row>
    <row r="492" spans="1:21" s="1" customFormat="1" x14ac:dyDescent="0.25">
      <c r="A492" s="274"/>
      <c r="E492" s="345"/>
      <c r="F492" s="346"/>
      <c r="G492" s="347"/>
      <c r="H492" s="15"/>
      <c r="I492" s="348"/>
      <c r="J492" s="348"/>
      <c r="K492" s="348"/>
      <c r="L492" s="348"/>
      <c r="M492" s="348"/>
      <c r="N492" s="348"/>
      <c r="O492" s="348"/>
      <c r="P492" s="368"/>
      <c r="Q492" s="348"/>
      <c r="R492" s="406"/>
      <c r="S492" s="406"/>
      <c r="T492" s="410"/>
      <c r="U492" s="410"/>
    </row>
    <row r="493" spans="1:21" s="1" customFormat="1" x14ac:dyDescent="0.25">
      <c r="A493" s="274"/>
      <c r="E493" s="345"/>
      <c r="F493" s="346"/>
      <c r="G493" s="347"/>
      <c r="H493" s="15"/>
      <c r="I493" s="348"/>
      <c r="J493" s="348"/>
      <c r="K493" s="348"/>
      <c r="L493" s="348"/>
      <c r="M493" s="348"/>
      <c r="N493" s="348"/>
      <c r="O493" s="348"/>
      <c r="P493" s="368"/>
      <c r="Q493" s="348"/>
      <c r="R493" s="406"/>
      <c r="S493" s="406"/>
      <c r="T493" s="410"/>
      <c r="U493" s="410"/>
    </row>
    <row r="494" spans="1:21" s="1" customFormat="1" x14ac:dyDescent="0.25">
      <c r="A494" s="274"/>
      <c r="E494" s="345"/>
      <c r="F494" s="346"/>
      <c r="G494" s="347"/>
      <c r="H494" s="15"/>
      <c r="I494" s="348"/>
      <c r="J494" s="348"/>
      <c r="K494" s="348"/>
      <c r="L494" s="348"/>
      <c r="M494" s="348"/>
      <c r="N494" s="348"/>
      <c r="O494" s="348"/>
      <c r="P494" s="368"/>
      <c r="Q494" s="348"/>
      <c r="R494" s="406"/>
      <c r="S494" s="406"/>
      <c r="T494" s="410"/>
      <c r="U494" s="410"/>
    </row>
    <row r="495" spans="1:21" s="1" customFormat="1" x14ac:dyDescent="0.25">
      <c r="A495" s="274"/>
      <c r="E495" s="345"/>
      <c r="F495" s="346"/>
      <c r="G495" s="347"/>
      <c r="H495" s="15"/>
      <c r="I495" s="348"/>
      <c r="J495" s="348"/>
      <c r="K495" s="348"/>
      <c r="L495" s="348"/>
      <c r="M495" s="348"/>
      <c r="N495" s="348"/>
      <c r="O495" s="348"/>
      <c r="P495" s="368"/>
      <c r="Q495" s="348"/>
      <c r="R495" s="406"/>
      <c r="S495" s="406"/>
      <c r="T495" s="410"/>
      <c r="U495" s="410"/>
    </row>
    <row r="496" spans="1:21" s="1" customFormat="1" x14ac:dyDescent="0.25">
      <c r="A496" s="274"/>
      <c r="E496" s="345"/>
      <c r="F496" s="346"/>
      <c r="G496" s="347"/>
      <c r="H496" s="15"/>
      <c r="I496" s="348"/>
      <c r="J496" s="348"/>
      <c r="K496" s="348"/>
      <c r="L496" s="348"/>
      <c r="M496" s="348"/>
      <c r="N496" s="348"/>
      <c r="O496" s="348"/>
      <c r="P496" s="368"/>
      <c r="Q496" s="348"/>
      <c r="R496" s="406"/>
      <c r="S496" s="406"/>
      <c r="T496" s="410"/>
      <c r="U496" s="410"/>
    </row>
    <row r="497" spans="1:21" s="1" customFormat="1" x14ac:dyDescent="0.25">
      <c r="A497" s="274"/>
      <c r="E497" s="345"/>
      <c r="F497" s="346"/>
      <c r="G497" s="347"/>
      <c r="H497" s="15"/>
      <c r="I497" s="348"/>
      <c r="J497" s="348"/>
      <c r="K497" s="348"/>
      <c r="L497" s="348"/>
      <c r="M497" s="348"/>
      <c r="N497" s="348"/>
      <c r="O497" s="348"/>
      <c r="P497" s="368"/>
      <c r="Q497" s="348"/>
      <c r="R497" s="406"/>
      <c r="S497" s="406"/>
      <c r="T497" s="410"/>
      <c r="U497" s="410"/>
    </row>
    <row r="498" spans="1:21" s="1" customFormat="1" x14ac:dyDescent="0.25">
      <c r="A498" s="274"/>
      <c r="E498" s="345"/>
      <c r="F498" s="346"/>
      <c r="G498" s="347"/>
      <c r="H498" s="15"/>
      <c r="I498" s="348"/>
      <c r="J498" s="348"/>
      <c r="K498" s="348"/>
      <c r="L498" s="348"/>
      <c r="M498" s="348"/>
      <c r="N498" s="348"/>
      <c r="O498" s="348"/>
      <c r="P498" s="368"/>
      <c r="Q498" s="348"/>
      <c r="R498" s="406"/>
      <c r="S498" s="406"/>
      <c r="T498" s="410"/>
      <c r="U498" s="410"/>
    </row>
    <row r="499" spans="1:21" s="1" customFormat="1" x14ac:dyDescent="0.25">
      <c r="A499" s="274"/>
      <c r="E499" s="345"/>
      <c r="F499" s="346"/>
      <c r="G499" s="347"/>
      <c r="H499" s="15"/>
      <c r="I499" s="348"/>
      <c r="J499" s="348"/>
      <c r="K499" s="348"/>
      <c r="L499" s="348"/>
      <c r="M499" s="348"/>
      <c r="N499" s="348"/>
      <c r="O499" s="348"/>
      <c r="P499" s="368"/>
      <c r="Q499" s="348"/>
      <c r="R499" s="406"/>
      <c r="S499" s="406"/>
      <c r="T499" s="410"/>
      <c r="U499" s="410"/>
    </row>
    <row r="500" spans="1:21" s="1" customFormat="1" x14ac:dyDescent="0.25">
      <c r="A500" s="274"/>
      <c r="E500" s="345"/>
      <c r="F500" s="346"/>
      <c r="G500" s="347"/>
      <c r="H500" s="15"/>
      <c r="I500" s="348"/>
      <c r="J500" s="348"/>
      <c r="K500" s="348"/>
      <c r="L500" s="348"/>
      <c r="M500" s="348"/>
      <c r="N500" s="348"/>
      <c r="O500" s="348"/>
      <c r="P500" s="368"/>
      <c r="Q500" s="348"/>
      <c r="R500" s="406"/>
      <c r="S500" s="406"/>
      <c r="T500" s="410"/>
      <c r="U500" s="410"/>
    </row>
    <row r="501" spans="1:21" s="1" customFormat="1" x14ac:dyDescent="0.25">
      <c r="A501" s="274"/>
      <c r="E501" s="345"/>
      <c r="F501" s="346"/>
      <c r="G501" s="347"/>
      <c r="H501" s="15"/>
      <c r="I501" s="348"/>
      <c r="J501" s="348"/>
      <c r="K501" s="348"/>
      <c r="L501" s="348"/>
      <c r="M501" s="348"/>
      <c r="N501" s="348"/>
      <c r="O501" s="348"/>
      <c r="P501" s="368"/>
      <c r="Q501" s="348"/>
      <c r="R501" s="406"/>
      <c r="S501" s="406"/>
      <c r="T501" s="410"/>
      <c r="U501" s="410"/>
    </row>
    <row r="502" spans="1:21" s="1" customFormat="1" x14ac:dyDescent="0.25">
      <c r="A502" s="274"/>
      <c r="E502" s="345"/>
      <c r="F502" s="346"/>
      <c r="G502" s="347"/>
      <c r="H502" s="15"/>
      <c r="I502" s="348"/>
      <c r="J502" s="348"/>
      <c r="K502" s="348"/>
      <c r="L502" s="348"/>
      <c r="M502" s="348"/>
      <c r="N502" s="348"/>
      <c r="O502" s="348"/>
      <c r="P502" s="368"/>
      <c r="Q502" s="348"/>
      <c r="R502" s="406"/>
      <c r="S502" s="406"/>
      <c r="T502" s="410"/>
      <c r="U502" s="410"/>
    </row>
    <row r="503" spans="1:21" s="1" customFormat="1" x14ac:dyDescent="0.25">
      <c r="A503" s="274"/>
      <c r="E503" s="345"/>
      <c r="F503" s="346"/>
      <c r="G503" s="347"/>
      <c r="H503" s="15"/>
      <c r="I503" s="348"/>
      <c r="J503" s="348"/>
      <c r="K503" s="348"/>
      <c r="L503" s="348"/>
      <c r="M503" s="348"/>
      <c r="N503" s="348"/>
      <c r="O503" s="348"/>
      <c r="P503" s="368"/>
      <c r="Q503" s="348"/>
      <c r="R503" s="406"/>
      <c r="S503" s="406"/>
      <c r="T503" s="410"/>
      <c r="U503" s="410"/>
    </row>
    <row r="504" spans="1:21" s="1" customFormat="1" x14ac:dyDescent="0.25">
      <c r="A504" s="274"/>
      <c r="E504" s="345"/>
      <c r="F504" s="346"/>
      <c r="G504" s="347"/>
      <c r="H504" s="15"/>
      <c r="I504" s="348"/>
      <c r="J504" s="348"/>
      <c r="K504" s="348"/>
      <c r="L504" s="348"/>
      <c r="M504" s="348"/>
      <c r="N504" s="348"/>
      <c r="O504" s="348"/>
      <c r="P504" s="368"/>
      <c r="Q504" s="348"/>
      <c r="R504" s="406"/>
      <c r="S504" s="406"/>
      <c r="T504" s="410"/>
      <c r="U504" s="410"/>
    </row>
    <row r="505" spans="1:21" s="1" customFormat="1" x14ac:dyDescent="0.25">
      <c r="A505" s="274"/>
      <c r="E505" s="345"/>
      <c r="F505" s="346"/>
      <c r="G505" s="347"/>
      <c r="H505" s="15"/>
      <c r="I505" s="348"/>
      <c r="J505" s="348"/>
      <c r="K505" s="348"/>
      <c r="L505" s="348"/>
      <c r="M505" s="348"/>
      <c r="N505" s="348"/>
      <c r="O505" s="348"/>
      <c r="P505" s="368"/>
      <c r="Q505" s="348"/>
      <c r="R505" s="406"/>
      <c r="S505" s="406"/>
      <c r="T505" s="410"/>
      <c r="U505" s="410"/>
    </row>
    <row r="506" spans="1:21" s="1" customFormat="1" x14ac:dyDescent="0.25">
      <c r="A506" s="274"/>
      <c r="E506" s="345"/>
      <c r="F506" s="346"/>
      <c r="G506" s="347"/>
      <c r="H506" s="15"/>
      <c r="I506" s="348"/>
      <c r="J506" s="348"/>
      <c r="K506" s="348"/>
      <c r="L506" s="348"/>
      <c r="M506" s="348"/>
      <c r="N506" s="348"/>
      <c r="O506" s="348"/>
      <c r="P506" s="368"/>
      <c r="Q506" s="348"/>
      <c r="R506" s="406"/>
      <c r="S506" s="406"/>
      <c r="T506" s="410"/>
      <c r="U506" s="410"/>
    </row>
    <row r="507" spans="1:21" s="1" customFormat="1" x14ac:dyDescent="0.25">
      <c r="A507" s="274"/>
      <c r="E507" s="345"/>
      <c r="F507" s="346"/>
      <c r="G507" s="347"/>
      <c r="H507" s="15"/>
      <c r="I507" s="348"/>
      <c r="J507" s="348"/>
      <c r="K507" s="348"/>
      <c r="L507" s="348"/>
      <c r="M507" s="348"/>
      <c r="N507" s="348"/>
      <c r="O507" s="348"/>
      <c r="P507" s="368"/>
      <c r="Q507" s="348"/>
      <c r="R507" s="406"/>
      <c r="S507" s="406"/>
      <c r="T507" s="410"/>
      <c r="U507" s="410"/>
    </row>
    <row r="508" spans="1:21" s="1" customFormat="1" x14ac:dyDescent="0.25">
      <c r="A508" s="274"/>
      <c r="E508" s="345"/>
      <c r="F508" s="346"/>
      <c r="G508" s="347"/>
      <c r="H508" s="15"/>
      <c r="I508" s="348"/>
      <c r="J508" s="348"/>
      <c r="K508" s="348"/>
      <c r="L508" s="348"/>
      <c r="M508" s="348"/>
      <c r="N508" s="348"/>
      <c r="O508" s="348"/>
      <c r="P508" s="368"/>
      <c r="Q508" s="348"/>
      <c r="R508" s="406"/>
      <c r="S508" s="406"/>
      <c r="T508" s="410"/>
      <c r="U508" s="410"/>
    </row>
    <row r="509" spans="1:21" s="1" customFormat="1" x14ac:dyDescent="0.25">
      <c r="A509" s="274"/>
      <c r="E509" s="345"/>
      <c r="F509" s="346"/>
      <c r="G509" s="347"/>
      <c r="H509" s="15"/>
      <c r="I509" s="348"/>
      <c r="J509" s="348"/>
      <c r="K509" s="348"/>
      <c r="L509" s="348"/>
      <c r="M509" s="348"/>
      <c r="N509" s="348"/>
      <c r="O509" s="348"/>
      <c r="P509" s="368"/>
      <c r="Q509" s="348"/>
      <c r="R509" s="406"/>
      <c r="S509" s="406"/>
      <c r="T509" s="410"/>
      <c r="U509" s="410"/>
    </row>
    <row r="510" spans="1:21" s="1" customFormat="1" x14ac:dyDescent="0.25">
      <c r="A510" s="274"/>
      <c r="E510" s="345"/>
      <c r="F510" s="346"/>
      <c r="G510" s="347"/>
      <c r="H510" s="15"/>
      <c r="I510" s="348"/>
      <c r="J510" s="348"/>
      <c r="K510" s="348"/>
      <c r="L510" s="348"/>
      <c r="M510" s="348"/>
      <c r="N510" s="348"/>
      <c r="O510" s="348"/>
      <c r="P510" s="368"/>
      <c r="Q510" s="348"/>
      <c r="R510" s="406"/>
      <c r="S510" s="406"/>
      <c r="T510" s="410"/>
      <c r="U510" s="410"/>
    </row>
    <row r="511" spans="1:21" s="1" customFormat="1" x14ac:dyDescent="0.25">
      <c r="A511" s="274"/>
      <c r="E511" s="345"/>
      <c r="F511" s="346"/>
      <c r="G511" s="347"/>
      <c r="H511" s="15"/>
      <c r="I511" s="348"/>
      <c r="J511" s="348"/>
      <c r="K511" s="348"/>
      <c r="L511" s="348"/>
      <c r="M511" s="348"/>
      <c r="N511" s="348"/>
      <c r="O511" s="348"/>
      <c r="P511" s="368"/>
      <c r="Q511" s="348"/>
      <c r="R511" s="406"/>
      <c r="S511" s="406"/>
      <c r="T511" s="410"/>
      <c r="U511" s="410"/>
    </row>
    <row r="512" spans="1:21" s="1" customFormat="1" x14ac:dyDescent="0.25">
      <c r="A512" s="274"/>
      <c r="E512" s="345"/>
      <c r="F512" s="346"/>
      <c r="G512" s="347"/>
      <c r="H512" s="15"/>
      <c r="I512" s="348"/>
      <c r="J512" s="348"/>
      <c r="K512" s="348"/>
      <c r="L512" s="348"/>
      <c r="M512" s="348"/>
      <c r="N512" s="348"/>
      <c r="O512" s="348"/>
      <c r="P512" s="368"/>
      <c r="Q512" s="348"/>
      <c r="R512" s="406"/>
      <c r="S512" s="406"/>
      <c r="T512" s="410"/>
      <c r="U512" s="410"/>
    </row>
    <row r="513" spans="1:21" s="1" customFormat="1" x14ac:dyDescent="0.25">
      <c r="A513" s="274"/>
      <c r="E513" s="345"/>
      <c r="F513" s="346"/>
      <c r="G513" s="347"/>
      <c r="H513" s="15"/>
      <c r="I513" s="348"/>
      <c r="J513" s="348"/>
      <c r="K513" s="348"/>
      <c r="L513" s="348"/>
      <c r="M513" s="348"/>
      <c r="N513" s="348"/>
      <c r="O513" s="348"/>
      <c r="P513" s="368"/>
      <c r="Q513" s="348"/>
      <c r="R513" s="406"/>
      <c r="S513" s="406"/>
      <c r="T513" s="410"/>
      <c r="U513" s="410"/>
    </row>
    <row r="514" spans="1:21" s="1" customFormat="1" x14ac:dyDescent="0.25">
      <c r="A514" s="274"/>
      <c r="E514" s="345"/>
      <c r="F514" s="346"/>
      <c r="G514" s="347"/>
      <c r="H514" s="15"/>
      <c r="I514" s="348"/>
      <c r="J514" s="348"/>
      <c r="K514" s="348"/>
      <c r="L514" s="348"/>
      <c r="M514" s="348"/>
      <c r="N514" s="348"/>
      <c r="O514" s="348"/>
      <c r="P514" s="368"/>
      <c r="Q514" s="348"/>
      <c r="R514" s="406"/>
      <c r="S514" s="406"/>
      <c r="T514" s="410"/>
      <c r="U514" s="410"/>
    </row>
    <row r="515" spans="1:21" s="1" customFormat="1" x14ac:dyDescent="0.25">
      <c r="A515" s="274"/>
      <c r="E515" s="345"/>
      <c r="F515" s="346"/>
      <c r="G515" s="347"/>
      <c r="H515" s="15"/>
      <c r="I515" s="348"/>
      <c r="J515" s="348"/>
      <c r="K515" s="348"/>
      <c r="L515" s="348"/>
      <c r="M515" s="348"/>
      <c r="N515" s="348"/>
      <c r="O515" s="348"/>
      <c r="P515" s="368"/>
      <c r="Q515" s="348"/>
      <c r="R515" s="406"/>
      <c r="S515" s="406"/>
      <c r="T515" s="410"/>
      <c r="U515" s="410"/>
    </row>
    <row r="516" spans="1:21" s="1" customFormat="1" x14ac:dyDescent="0.25">
      <c r="A516" s="274"/>
      <c r="E516" s="345"/>
      <c r="F516" s="346"/>
      <c r="G516" s="347"/>
      <c r="H516" s="15"/>
      <c r="I516" s="348"/>
      <c r="J516" s="348"/>
      <c r="K516" s="348"/>
      <c r="L516" s="348"/>
      <c r="M516" s="348"/>
      <c r="N516" s="348"/>
      <c r="O516" s="348"/>
      <c r="P516" s="368"/>
      <c r="Q516" s="348"/>
      <c r="R516" s="406"/>
      <c r="S516" s="406"/>
      <c r="T516" s="410"/>
      <c r="U516" s="410"/>
    </row>
    <row r="517" spans="1:21" s="1" customFormat="1" x14ac:dyDescent="0.25">
      <c r="A517" s="274"/>
      <c r="E517" s="345"/>
      <c r="F517" s="346"/>
      <c r="G517" s="347"/>
      <c r="H517" s="15"/>
      <c r="I517" s="348"/>
      <c r="J517" s="348"/>
      <c r="K517" s="348"/>
      <c r="L517" s="348"/>
      <c r="M517" s="348"/>
      <c r="N517" s="348"/>
      <c r="O517" s="348"/>
      <c r="P517" s="368"/>
      <c r="Q517" s="348"/>
      <c r="R517" s="406"/>
      <c r="S517" s="406"/>
      <c r="T517" s="410"/>
      <c r="U517" s="410"/>
    </row>
    <row r="518" spans="1:21" s="1" customFormat="1" x14ac:dyDescent="0.25">
      <c r="A518" s="274"/>
      <c r="E518" s="345"/>
      <c r="F518" s="346"/>
      <c r="G518" s="347"/>
      <c r="H518" s="15"/>
      <c r="I518" s="348"/>
      <c r="J518" s="348"/>
      <c r="K518" s="348"/>
      <c r="L518" s="348"/>
      <c r="M518" s="348"/>
      <c r="N518" s="348"/>
      <c r="O518" s="348"/>
      <c r="P518" s="368"/>
      <c r="Q518" s="348"/>
      <c r="R518" s="406"/>
      <c r="S518" s="406"/>
      <c r="T518" s="410"/>
      <c r="U518" s="410"/>
    </row>
    <row r="519" spans="1:21" s="1" customFormat="1" x14ac:dyDescent="0.25">
      <c r="A519" s="274"/>
      <c r="E519" s="345"/>
      <c r="F519" s="346"/>
      <c r="G519" s="347"/>
      <c r="H519" s="15"/>
      <c r="I519" s="348"/>
      <c r="J519" s="348"/>
      <c r="K519" s="348"/>
      <c r="L519" s="348"/>
      <c r="M519" s="348"/>
      <c r="N519" s="348"/>
      <c r="O519" s="348"/>
      <c r="P519" s="368"/>
      <c r="Q519" s="348"/>
      <c r="R519" s="406"/>
      <c r="S519" s="406"/>
      <c r="T519" s="410"/>
      <c r="U519" s="410"/>
    </row>
    <row r="520" spans="1:21" s="1" customFormat="1" x14ac:dyDescent="0.25">
      <c r="A520" s="274"/>
      <c r="E520" s="345"/>
      <c r="F520" s="346"/>
      <c r="G520" s="347"/>
      <c r="H520" s="15"/>
      <c r="I520" s="348"/>
      <c r="J520" s="348"/>
      <c r="K520" s="348"/>
      <c r="L520" s="348"/>
      <c r="M520" s="348"/>
      <c r="N520" s="348"/>
      <c r="O520" s="348"/>
      <c r="P520" s="368"/>
      <c r="Q520" s="348"/>
      <c r="R520" s="406"/>
      <c r="S520" s="406"/>
      <c r="T520" s="410"/>
      <c r="U520" s="410"/>
    </row>
    <row r="521" spans="1:21" s="1" customFormat="1" x14ac:dyDescent="0.25">
      <c r="A521" s="274"/>
      <c r="E521" s="345"/>
      <c r="F521" s="346"/>
      <c r="G521" s="347"/>
      <c r="H521" s="15"/>
      <c r="I521" s="348"/>
      <c r="J521" s="348"/>
      <c r="K521" s="348"/>
      <c r="L521" s="348"/>
      <c r="M521" s="348"/>
      <c r="N521" s="348"/>
      <c r="O521" s="348"/>
      <c r="P521" s="368"/>
      <c r="Q521" s="348"/>
      <c r="R521" s="406"/>
      <c r="S521" s="406"/>
      <c r="T521" s="410"/>
      <c r="U521" s="410"/>
    </row>
    <row r="522" spans="1:21" s="1" customFormat="1" x14ac:dyDescent="0.25">
      <c r="A522" s="274"/>
      <c r="E522" s="345"/>
      <c r="F522" s="346"/>
      <c r="G522" s="347"/>
      <c r="H522" s="15"/>
      <c r="I522" s="348"/>
      <c r="J522" s="348"/>
      <c r="K522" s="348"/>
      <c r="L522" s="348"/>
      <c r="M522" s="348"/>
      <c r="N522" s="348"/>
      <c r="O522" s="348"/>
      <c r="P522" s="368"/>
      <c r="Q522" s="348"/>
      <c r="R522" s="406"/>
      <c r="S522" s="406"/>
      <c r="T522" s="410"/>
      <c r="U522" s="410"/>
    </row>
    <row r="523" spans="1:21" s="1" customFormat="1" x14ac:dyDescent="0.25">
      <c r="A523" s="274"/>
      <c r="E523" s="345"/>
      <c r="F523" s="346"/>
      <c r="G523" s="347"/>
      <c r="H523" s="15"/>
      <c r="I523" s="348"/>
      <c r="J523" s="348"/>
      <c r="K523" s="348"/>
      <c r="L523" s="348"/>
      <c r="M523" s="348"/>
      <c r="N523" s="348"/>
      <c r="O523" s="348"/>
      <c r="P523" s="368"/>
      <c r="Q523" s="348"/>
      <c r="R523" s="406"/>
      <c r="S523" s="406"/>
      <c r="T523" s="410"/>
      <c r="U523" s="410"/>
    </row>
    <row r="524" spans="1:21" s="1" customFormat="1" x14ac:dyDescent="0.25">
      <c r="A524" s="274"/>
      <c r="E524" s="345"/>
      <c r="F524" s="346"/>
      <c r="G524" s="347"/>
      <c r="H524" s="15"/>
      <c r="I524" s="348"/>
      <c r="J524" s="348"/>
      <c r="K524" s="348"/>
      <c r="L524" s="348"/>
      <c r="M524" s="348"/>
      <c r="N524" s="348"/>
      <c r="O524" s="348"/>
      <c r="P524" s="368"/>
      <c r="Q524" s="348"/>
      <c r="R524" s="406"/>
      <c r="S524" s="406"/>
      <c r="T524" s="410"/>
      <c r="U524" s="410"/>
    </row>
    <row r="525" spans="1:21" s="1" customFormat="1" x14ac:dyDescent="0.25">
      <c r="A525" s="274"/>
      <c r="E525" s="345"/>
      <c r="F525" s="346"/>
      <c r="G525" s="347"/>
      <c r="H525" s="15"/>
      <c r="I525" s="348"/>
      <c r="J525" s="348"/>
      <c r="K525" s="348"/>
      <c r="L525" s="348"/>
      <c r="M525" s="348"/>
      <c r="N525" s="348"/>
      <c r="O525" s="348"/>
      <c r="P525" s="368"/>
      <c r="Q525" s="348"/>
      <c r="R525" s="406"/>
      <c r="S525" s="406"/>
      <c r="T525" s="410"/>
      <c r="U525" s="410"/>
    </row>
    <row r="526" spans="1:21" s="1" customFormat="1" x14ac:dyDescent="0.25">
      <c r="A526" s="274"/>
      <c r="E526" s="345"/>
      <c r="F526" s="346"/>
      <c r="G526" s="347"/>
      <c r="H526" s="15"/>
      <c r="I526" s="348"/>
      <c r="J526" s="348"/>
      <c r="K526" s="348"/>
      <c r="L526" s="348"/>
      <c r="M526" s="348"/>
      <c r="N526" s="348"/>
      <c r="O526" s="348"/>
      <c r="P526" s="368"/>
      <c r="Q526" s="348"/>
      <c r="R526" s="406"/>
      <c r="S526" s="406"/>
      <c r="T526" s="410"/>
      <c r="U526" s="410"/>
    </row>
    <row r="527" spans="1:21" s="1" customFormat="1" x14ac:dyDescent="0.25">
      <c r="A527" s="274"/>
      <c r="E527" s="345"/>
      <c r="F527" s="346"/>
      <c r="G527" s="347"/>
      <c r="H527" s="15"/>
      <c r="I527" s="348"/>
      <c r="J527" s="348"/>
      <c r="K527" s="348"/>
      <c r="L527" s="348"/>
      <c r="M527" s="348"/>
      <c r="N527" s="348"/>
      <c r="O527" s="348"/>
      <c r="P527" s="368"/>
      <c r="Q527" s="348"/>
      <c r="R527" s="406"/>
      <c r="S527" s="406"/>
      <c r="T527" s="410"/>
      <c r="U527" s="410"/>
    </row>
    <row r="528" spans="1:21" s="1" customFormat="1" x14ac:dyDescent="0.25">
      <c r="A528" s="274"/>
      <c r="E528" s="345"/>
      <c r="F528" s="346"/>
      <c r="G528" s="347"/>
      <c r="H528" s="15"/>
      <c r="I528" s="348"/>
      <c r="J528" s="348"/>
      <c r="K528" s="348"/>
      <c r="L528" s="348"/>
      <c r="M528" s="348"/>
      <c r="N528" s="348"/>
      <c r="O528" s="348"/>
      <c r="P528" s="368"/>
      <c r="Q528" s="348"/>
      <c r="R528" s="406"/>
      <c r="S528" s="406"/>
      <c r="T528" s="410"/>
      <c r="U528" s="410"/>
    </row>
    <row r="529" spans="1:21" s="1" customFormat="1" x14ac:dyDescent="0.25">
      <c r="A529" s="274"/>
      <c r="E529" s="345"/>
      <c r="F529" s="346"/>
      <c r="G529" s="347"/>
      <c r="H529" s="15"/>
      <c r="I529" s="348"/>
      <c r="J529" s="348"/>
      <c r="K529" s="348"/>
      <c r="L529" s="348"/>
      <c r="M529" s="348"/>
      <c r="N529" s="348"/>
      <c r="O529" s="348"/>
      <c r="P529" s="368"/>
      <c r="Q529" s="348"/>
      <c r="R529" s="406"/>
      <c r="S529" s="406"/>
      <c r="T529" s="410"/>
      <c r="U529" s="410"/>
    </row>
    <row r="530" spans="1:21" s="1" customFormat="1" x14ac:dyDescent="0.25">
      <c r="A530" s="274"/>
      <c r="E530" s="345"/>
      <c r="F530" s="346"/>
      <c r="G530" s="347"/>
      <c r="H530" s="15"/>
      <c r="I530" s="348"/>
      <c r="J530" s="348"/>
      <c r="K530" s="348"/>
      <c r="L530" s="348"/>
      <c r="M530" s="348"/>
      <c r="N530" s="348"/>
      <c r="O530" s="348"/>
      <c r="P530" s="368"/>
      <c r="Q530" s="348"/>
      <c r="R530" s="406"/>
      <c r="S530" s="406"/>
      <c r="T530" s="410"/>
      <c r="U530" s="410"/>
    </row>
    <row r="531" spans="1:21" s="1" customFormat="1" x14ac:dyDescent="0.25">
      <c r="A531" s="274"/>
      <c r="E531" s="345"/>
      <c r="F531" s="346"/>
      <c r="G531" s="347"/>
      <c r="H531" s="15"/>
      <c r="I531" s="348"/>
      <c r="J531" s="348"/>
      <c r="K531" s="348"/>
      <c r="L531" s="348"/>
      <c r="M531" s="348"/>
      <c r="N531" s="348"/>
      <c r="O531" s="348"/>
      <c r="P531" s="368"/>
      <c r="Q531" s="348"/>
      <c r="R531" s="406"/>
      <c r="S531" s="406"/>
      <c r="T531" s="410"/>
      <c r="U531" s="410"/>
    </row>
    <row r="532" spans="1:21" s="1" customFormat="1" x14ac:dyDescent="0.25">
      <c r="A532" s="274"/>
      <c r="E532" s="345"/>
      <c r="F532" s="346"/>
      <c r="G532" s="347"/>
      <c r="H532" s="15"/>
      <c r="I532" s="348"/>
      <c r="J532" s="348"/>
      <c r="K532" s="348"/>
      <c r="L532" s="348"/>
      <c r="M532" s="348"/>
      <c r="N532" s="348"/>
      <c r="O532" s="348"/>
      <c r="P532" s="368"/>
      <c r="Q532" s="348"/>
      <c r="R532" s="406"/>
      <c r="S532" s="406"/>
      <c r="T532" s="410"/>
      <c r="U532" s="410"/>
    </row>
    <row r="533" spans="1:21" s="1" customFormat="1" x14ac:dyDescent="0.25">
      <c r="A533" s="274"/>
      <c r="E533" s="345"/>
      <c r="F533" s="346"/>
      <c r="G533" s="347"/>
      <c r="H533" s="15"/>
      <c r="I533" s="348"/>
      <c r="J533" s="348"/>
      <c r="K533" s="348"/>
      <c r="L533" s="348"/>
      <c r="M533" s="348"/>
      <c r="N533" s="348"/>
      <c r="O533" s="348"/>
      <c r="P533" s="368"/>
      <c r="Q533" s="348"/>
      <c r="R533" s="406"/>
      <c r="S533" s="406"/>
      <c r="T533" s="410"/>
      <c r="U533" s="410"/>
    </row>
    <row r="534" spans="1:21" s="1" customFormat="1" x14ac:dyDescent="0.25">
      <c r="A534" s="274"/>
      <c r="E534" s="345"/>
      <c r="F534" s="346"/>
      <c r="G534" s="347"/>
      <c r="H534" s="15"/>
      <c r="I534" s="348"/>
      <c r="J534" s="348"/>
      <c r="K534" s="348"/>
      <c r="L534" s="348"/>
      <c r="M534" s="348"/>
      <c r="N534" s="348"/>
      <c r="O534" s="348"/>
      <c r="P534" s="368"/>
      <c r="Q534" s="348"/>
      <c r="R534" s="406"/>
      <c r="S534" s="406"/>
      <c r="T534" s="410"/>
      <c r="U534" s="410"/>
    </row>
    <row r="535" spans="1:21" s="1" customFormat="1" x14ac:dyDescent="0.25">
      <c r="A535" s="274"/>
      <c r="E535" s="345"/>
      <c r="F535" s="346"/>
      <c r="G535" s="347"/>
      <c r="H535" s="15"/>
      <c r="I535" s="348"/>
      <c r="J535" s="348"/>
      <c r="K535" s="348"/>
      <c r="L535" s="348"/>
      <c r="M535" s="348"/>
      <c r="N535" s="348"/>
      <c r="O535" s="348"/>
      <c r="P535" s="368"/>
      <c r="Q535" s="348"/>
      <c r="R535" s="406"/>
      <c r="S535" s="406"/>
      <c r="T535" s="410"/>
      <c r="U535" s="410"/>
    </row>
    <row r="536" spans="1:21" s="1" customFormat="1" x14ac:dyDescent="0.25">
      <c r="A536" s="274"/>
      <c r="E536" s="345"/>
      <c r="F536" s="346"/>
      <c r="G536" s="347"/>
      <c r="H536" s="15"/>
      <c r="I536" s="348"/>
      <c r="J536" s="348"/>
      <c r="K536" s="348"/>
      <c r="L536" s="348"/>
      <c r="M536" s="348"/>
      <c r="N536" s="348"/>
      <c r="O536" s="348"/>
      <c r="P536" s="368"/>
      <c r="Q536" s="348"/>
      <c r="R536" s="406"/>
      <c r="S536" s="406"/>
      <c r="T536" s="410"/>
      <c r="U536" s="410"/>
    </row>
    <row r="537" spans="1:21" s="1" customFormat="1" x14ac:dyDescent="0.25">
      <c r="A537" s="274"/>
      <c r="E537" s="345"/>
      <c r="F537" s="346"/>
      <c r="G537" s="347"/>
      <c r="H537" s="15"/>
      <c r="I537" s="348"/>
      <c r="J537" s="348"/>
      <c r="K537" s="348"/>
      <c r="L537" s="348"/>
      <c r="M537" s="348"/>
      <c r="N537" s="348"/>
      <c r="O537" s="348"/>
      <c r="P537" s="368"/>
      <c r="Q537" s="348"/>
      <c r="T537" s="410"/>
      <c r="U537" s="410"/>
    </row>
    <row r="538" spans="1:21" s="1" customFormat="1" x14ac:dyDescent="0.25">
      <c r="A538" s="274"/>
      <c r="E538" s="345"/>
      <c r="F538" s="346"/>
      <c r="G538" s="347"/>
      <c r="H538" s="15"/>
      <c r="I538" s="348"/>
      <c r="J538" s="348"/>
      <c r="K538" s="348"/>
      <c r="L538" s="348"/>
      <c r="M538" s="348"/>
      <c r="N538" s="348"/>
      <c r="O538" s="348"/>
      <c r="P538" s="368"/>
      <c r="Q538" s="348"/>
      <c r="T538" s="410"/>
      <c r="U538" s="410"/>
    </row>
    <row r="539" spans="1:21" s="1" customFormat="1" x14ac:dyDescent="0.25">
      <c r="A539" s="274"/>
      <c r="E539" s="345"/>
      <c r="F539" s="346"/>
      <c r="G539" s="347"/>
      <c r="H539" s="15"/>
      <c r="I539" s="348"/>
      <c r="J539" s="348"/>
      <c r="K539" s="348"/>
      <c r="L539" s="348"/>
      <c r="M539" s="348"/>
      <c r="N539" s="348"/>
      <c r="O539" s="348"/>
      <c r="P539" s="368"/>
      <c r="Q539" s="348"/>
      <c r="T539" s="410"/>
      <c r="U539" s="410"/>
    </row>
    <row r="540" spans="1:21" s="1" customFormat="1" x14ac:dyDescent="0.25">
      <c r="A540" s="274"/>
      <c r="E540" s="345"/>
      <c r="F540" s="346"/>
      <c r="G540" s="347"/>
      <c r="H540" s="15"/>
      <c r="I540" s="348"/>
      <c r="J540" s="348"/>
      <c r="K540" s="348"/>
      <c r="L540" s="348"/>
      <c r="M540" s="348"/>
      <c r="N540" s="348"/>
      <c r="O540" s="348"/>
      <c r="P540" s="368"/>
      <c r="Q540" s="348"/>
      <c r="T540" s="410"/>
      <c r="U540" s="410"/>
    </row>
    <row r="541" spans="1:21" s="1" customFormat="1" x14ac:dyDescent="0.25">
      <c r="A541" s="274"/>
      <c r="E541" s="345"/>
      <c r="F541" s="346"/>
      <c r="G541" s="347"/>
      <c r="H541" s="15"/>
      <c r="I541" s="348"/>
      <c r="J541" s="348"/>
      <c r="K541" s="348"/>
      <c r="L541" s="348"/>
      <c r="M541" s="348"/>
      <c r="N541" s="348"/>
      <c r="O541" s="348"/>
      <c r="P541" s="368"/>
      <c r="Q541" s="348"/>
      <c r="T541" s="410"/>
      <c r="U541" s="410"/>
    </row>
    <row r="542" spans="1:21" s="1" customFormat="1" x14ac:dyDescent="0.25">
      <c r="A542" s="274"/>
      <c r="E542" s="345"/>
      <c r="F542" s="346"/>
      <c r="G542" s="347"/>
      <c r="H542" s="15"/>
      <c r="I542" s="348"/>
      <c r="J542" s="348"/>
      <c r="K542" s="348"/>
      <c r="L542" s="348"/>
      <c r="M542" s="348"/>
      <c r="N542" s="348"/>
      <c r="O542" s="348"/>
      <c r="P542" s="368"/>
      <c r="Q542" s="348"/>
      <c r="T542" s="410"/>
      <c r="U542" s="410"/>
    </row>
    <row r="543" spans="1:21" s="1" customFormat="1" x14ac:dyDescent="0.25">
      <c r="A543" s="274"/>
      <c r="E543" s="345"/>
      <c r="F543" s="346"/>
      <c r="G543" s="347"/>
      <c r="H543" s="15"/>
      <c r="I543" s="348"/>
      <c r="J543" s="348"/>
      <c r="K543" s="348"/>
      <c r="L543" s="348"/>
      <c r="M543" s="348"/>
      <c r="N543" s="348"/>
      <c r="O543" s="348"/>
      <c r="P543" s="368"/>
      <c r="Q543" s="348"/>
      <c r="T543" s="410"/>
      <c r="U543" s="410"/>
    </row>
    <row r="544" spans="1:21" s="1" customFormat="1" x14ac:dyDescent="0.25">
      <c r="A544" s="274"/>
      <c r="E544" s="345"/>
      <c r="F544" s="346"/>
      <c r="G544" s="347"/>
      <c r="H544" s="15"/>
      <c r="I544" s="348"/>
      <c r="J544" s="348"/>
      <c r="K544" s="348"/>
      <c r="L544" s="348"/>
      <c r="M544" s="348"/>
      <c r="N544" s="348"/>
      <c r="O544" s="348"/>
      <c r="P544" s="368"/>
      <c r="Q544" s="348"/>
      <c r="T544" s="410"/>
      <c r="U544" s="410"/>
    </row>
    <row r="545" spans="1:21" s="1" customFormat="1" x14ac:dyDescent="0.25">
      <c r="A545" s="274"/>
      <c r="E545" s="345"/>
      <c r="F545" s="346"/>
      <c r="G545" s="347"/>
      <c r="H545" s="15"/>
      <c r="I545" s="348"/>
      <c r="J545" s="348"/>
      <c r="K545" s="348"/>
      <c r="L545" s="348"/>
      <c r="M545" s="348"/>
      <c r="N545" s="348"/>
      <c r="O545" s="348"/>
      <c r="P545" s="368"/>
      <c r="Q545" s="348"/>
      <c r="T545" s="410"/>
      <c r="U545" s="410"/>
    </row>
    <row r="546" spans="1:21" s="1" customFormat="1" x14ac:dyDescent="0.25">
      <c r="A546" s="274"/>
      <c r="E546" s="345"/>
      <c r="F546" s="346"/>
      <c r="G546" s="347"/>
      <c r="H546" s="15"/>
      <c r="I546" s="348"/>
      <c r="J546" s="348"/>
      <c r="K546" s="348"/>
      <c r="L546" s="348"/>
      <c r="M546" s="348"/>
      <c r="N546" s="348"/>
      <c r="O546" s="348"/>
      <c r="P546" s="368"/>
      <c r="Q546" s="348"/>
      <c r="T546" s="410"/>
      <c r="U546" s="410"/>
    </row>
    <row r="547" spans="1:21" s="1" customFormat="1" x14ac:dyDescent="0.25">
      <c r="A547" s="274"/>
      <c r="E547" s="345"/>
      <c r="F547" s="346"/>
      <c r="G547" s="347"/>
      <c r="H547" s="15"/>
      <c r="I547" s="348"/>
      <c r="J547" s="348"/>
      <c r="K547" s="348"/>
      <c r="L547" s="348"/>
      <c r="M547" s="348"/>
      <c r="N547" s="348"/>
      <c r="O547" s="348"/>
      <c r="P547" s="368"/>
      <c r="Q547" s="348"/>
      <c r="T547" s="410"/>
      <c r="U547" s="410"/>
    </row>
    <row r="548" spans="1:21" s="1" customFormat="1" x14ac:dyDescent="0.25">
      <c r="A548" s="274"/>
      <c r="E548" s="345"/>
      <c r="F548" s="346"/>
      <c r="G548" s="347"/>
      <c r="H548" s="15"/>
      <c r="I548" s="348"/>
      <c r="J548" s="348"/>
      <c r="K548" s="348"/>
      <c r="L548" s="348"/>
      <c r="M548" s="348"/>
      <c r="N548" s="348"/>
      <c r="O548" s="348"/>
      <c r="P548" s="368"/>
      <c r="Q548" s="348"/>
      <c r="T548" s="410"/>
      <c r="U548" s="410"/>
    </row>
    <row r="549" spans="1:21" s="1" customFormat="1" x14ac:dyDescent="0.25">
      <c r="A549" s="274"/>
      <c r="E549" s="345"/>
      <c r="F549" s="346"/>
      <c r="G549" s="347"/>
      <c r="H549" s="15"/>
      <c r="I549" s="348"/>
      <c r="J549" s="348"/>
      <c r="K549" s="348"/>
      <c r="L549" s="348"/>
      <c r="M549" s="348"/>
      <c r="N549" s="348"/>
      <c r="O549" s="348"/>
      <c r="P549" s="368"/>
      <c r="Q549" s="348"/>
      <c r="T549" s="410"/>
      <c r="U549" s="410"/>
    </row>
    <row r="550" spans="1:21" s="1" customFormat="1" x14ac:dyDescent="0.25">
      <c r="A550" s="274"/>
      <c r="E550" s="345"/>
      <c r="F550" s="346"/>
      <c r="G550" s="347"/>
      <c r="H550" s="15"/>
      <c r="I550" s="348"/>
      <c r="J550" s="348"/>
      <c r="K550" s="348"/>
      <c r="L550" s="348"/>
      <c r="M550" s="348"/>
      <c r="N550" s="348"/>
      <c r="O550" s="348"/>
      <c r="P550" s="368"/>
      <c r="Q550" s="348"/>
      <c r="T550" s="410"/>
      <c r="U550" s="410"/>
    </row>
    <row r="551" spans="1:21" s="1" customFormat="1" x14ac:dyDescent="0.25">
      <c r="A551" s="274"/>
      <c r="E551" s="345"/>
      <c r="F551" s="346"/>
      <c r="G551" s="347"/>
      <c r="H551" s="15"/>
      <c r="I551" s="348"/>
      <c r="J551" s="348"/>
      <c r="K551" s="348"/>
      <c r="L551" s="348"/>
      <c r="M551" s="348"/>
      <c r="N551" s="348"/>
      <c r="O551" s="348"/>
      <c r="P551" s="368"/>
      <c r="Q551" s="348"/>
      <c r="T551" s="410"/>
      <c r="U551" s="410"/>
    </row>
    <row r="552" spans="1:21" s="1" customFormat="1" x14ac:dyDescent="0.25">
      <c r="A552" s="274"/>
      <c r="E552" s="345"/>
      <c r="F552" s="346"/>
      <c r="G552" s="347"/>
      <c r="H552" s="15"/>
      <c r="I552" s="348"/>
      <c r="J552" s="348"/>
      <c r="K552" s="348"/>
      <c r="L552" s="348"/>
      <c r="M552" s="348"/>
      <c r="N552" s="348"/>
      <c r="O552" s="348"/>
      <c r="P552" s="368"/>
      <c r="Q552" s="348"/>
      <c r="T552" s="410"/>
      <c r="U552" s="410"/>
    </row>
    <row r="553" spans="1:21" s="1" customFormat="1" x14ac:dyDescent="0.25">
      <c r="A553" s="274"/>
      <c r="E553" s="345"/>
      <c r="F553" s="346"/>
      <c r="G553" s="347"/>
      <c r="H553" s="15"/>
      <c r="I553" s="348"/>
      <c r="J553" s="348"/>
      <c r="K553" s="348"/>
      <c r="L553" s="348"/>
      <c r="M553" s="348"/>
      <c r="N553" s="348"/>
      <c r="O553" s="348"/>
      <c r="P553" s="368"/>
      <c r="Q553" s="348"/>
      <c r="T553" s="410"/>
      <c r="U553" s="410"/>
    </row>
    <row r="554" spans="1:21" s="1" customFormat="1" x14ac:dyDescent="0.25">
      <c r="A554" s="274"/>
      <c r="E554" s="345"/>
      <c r="F554" s="346"/>
      <c r="G554" s="347"/>
      <c r="H554" s="15"/>
      <c r="I554" s="348"/>
      <c r="J554" s="348"/>
      <c r="K554" s="348"/>
      <c r="L554" s="348"/>
      <c r="M554" s="348"/>
      <c r="N554" s="348"/>
      <c r="O554" s="348"/>
      <c r="P554" s="368"/>
      <c r="Q554" s="348"/>
      <c r="T554" s="410"/>
      <c r="U554" s="410"/>
    </row>
    <row r="555" spans="1:21" s="1" customFormat="1" x14ac:dyDescent="0.25">
      <c r="A555" s="274"/>
      <c r="E555" s="345"/>
      <c r="F555" s="346"/>
      <c r="G555" s="347"/>
      <c r="H555" s="15"/>
      <c r="I555" s="348"/>
      <c r="J555" s="348"/>
      <c r="K555" s="348"/>
      <c r="L555" s="348"/>
      <c r="M555" s="348"/>
      <c r="N555" s="348"/>
      <c r="O555" s="348"/>
      <c r="P555" s="368"/>
      <c r="Q555" s="348"/>
      <c r="T555" s="410"/>
      <c r="U555" s="410"/>
    </row>
    <row r="556" spans="1:21" s="1" customFormat="1" x14ac:dyDescent="0.25">
      <c r="A556" s="274"/>
      <c r="E556" s="345"/>
      <c r="F556" s="346"/>
      <c r="G556" s="347"/>
      <c r="H556" s="15"/>
      <c r="I556" s="348"/>
      <c r="J556" s="348"/>
      <c r="K556" s="348"/>
      <c r="L556" s="348"/>
      <c r="M556" s="348"/>
      <c r="N556" s="348"/>
      <c r="O556" s="348"/>
      <c r="P556" s="368"/>
      <c r="Q556" s="348"/>
      <c r="T556" s="410"/>
      <c r="U556" s="410"/>
    </row>
    <row r="557" spans="1:21" s="1" customFormat="1" x14ac:dyDescent="0.25">
      <c r="A557" s="274"/>
      <c r="E557" s="345"/>
      <c r="F557" s="346"/>
      <c r="G557" s="347"/>
      <c r="H557" s="15"/>
      <c r="I557" s="348"/>
      <c r="J557" s="348"/>
      <c r="K557" s="348"/>
      <c r="L557" s="348"/>
      <c r="M557" s="348"/>
      <c r="N557" s="348"/>
      <c r="O557" s="348"/>
      <c r="P557" s="368"/>
      <c r="Q557" s="348"/>
      <c r="T557" s="410"/>
      <c r="U557" s="410"/>
    </row>
    <row r="558" spans="1:21" s="1" customFormat="1" x14ac:dyDescent="0.25">
      <c r="A558" s="274"/>
      <c r="E558" s="345"/>
      <c r="F558" s="346"/>
      <c r="G558" s="347"/>
      <c r="H558" s="15"/>
      <c r="I558" s="348"/>
      <c r="J558" s="348"/>
      <c r="K558" s="348"/>
      <c r="L558" s="348"/>
      <c r="M558" s="348"/>
      <c r="N558" s="348"/>
      <c r="O558" s="348"/>
      <c r="P558" s="368"/>
      <c r="Q558" s="348"/>
      <c r="T558" s="410"/>
      <c r="U558" s="410"/>
    </row>
    <row r="559" spans="1:21" s="1" customFormat="1" x14ac:dyDescent="0.25">
      <c r="A559" s="274"/>
      <c r="E559" s="345"/>
      <c r="F559" s="346"/>
      <c r="G559" s="347"/>
      <c r="H559" s="15"/>
      <c r="I559" s="348"/>
      <c r="J559" s="348"/>
      <c r="K559" s="348"/>
      <c r="L559" s="348"/>
      <c r="M559" s="348"/>
      <c r="N559" s="348"/>
      <c r="O559" s="348"/>
      <c r="P559" s="368"/>
      <c r="Q559" s="348"/>
      <c r="T559" s="410"/>
      <c r="U559" s="410"/>
    </row>
    <row r="560" spans="1:21" s="1" customFormat="1" x14ac:dyDescent="0.25">
      <c r="A560" s="274"/>
      <c r="E560" s="345"/>
      <c r="F560" s="346"/>
      <c r="G560" s="347"/>
      <c r="H560" s="15"/>
      <c r="I560" s="348"/>
      <c r="J560" s="348"/>
      <c r="K560" s="348"/>
      <c r="L560" s="348"/>
      <c r="M560" s="348"/>
      <c r="N560" s="348"/>
      <c r="O560" s="348"/>
      <c r="P560" s="368"/>
      <c r="Q560" s="348"/>
      <c r="T560" s="410"/>
      <c r="U560" s="410"/>
    </row>
    <row r="561" spans="1:21" s="1" customFormat="1" x14ac:dyDescent="0.25">
      <c r="A561" s="274"/>
      <c r="E561" s="345"/>
      <c r="F561" s="346"/>
      <c r="G561" s="347"/>
      <c r="H561" s="15"/>
      <c r="I561" s="348"/>
      <c r="J561" s="348"/>
      <c r="K561" s="348"/>
      <c r="L561" s="348"/>
      <c r="M561" s="348"/>
      <c r="N561" s="348"/>
      <c r="O561" s="348"/>
      <c r="P561" s="368"/>
      <c r="Q561" s="348"/>
      <c r="T561" s="410"/>
      <c r="U561" s="410"/>
    </row>
    <row r="562" spans="1:21" s="1" customFormat="1" x14ac:dyDescent="0.25">
      <c r="A562" s="274"/>
      <c r="E562" s="345"/>
      <c r="F562" s="346"/>
      <c r="G562" s="347"/>
      <c r="H562" s="15"/>
      <c r="I562" s="348"/>
      <c r="J562" s="348"/>
      <c r="K562" s="348"/>
      <c r="L562" s="348"/>
      <c r="M562" s="348"/>
      <c r="N562" s="348"/>
      <c r="O562" s="348"/>
      <c r="P562" s="368"/>
      <c r="Q562" s="348"/>
      <c r="T562" s="410"/>
      <c r="U562" s="410"/>
    </row>
    <row r="563" spans="1:21" s="1" customFormat="1" x14ac:dyDescent="0.25">
      <c r="A563" s="274"/>
      <c r="E563" s="345"/>
      <c r="F563" s="346"/>
      <c r="G563" s="347"/>
      <c r="H563" s="15"/>
      <c r="I563" s="348"/>
      <c r="J563" s="348"/>
      <c r="K563" s="348"/>
      <c r="L563" s="348"/>
      <c r="M563" s="348"/>
      <c r="N563" s="348"/>
      <c r="O563" s="348"/>
      <c r="P563" s="368"/>
      <c r="Q563" s="348"/>
      <c r="T563" s="410"/>
      <c r="U563" s="410"/>
    </row>
    <row r="564" spans="1:21" s="1" customFormat="1" x14ac:dyDescent="0.25">
      <c r="A564" s="274"/>
      <c r="E564" s="345"/>
      <c r="F564" s="346"/>
      <c r="G564" s="347"/>
      <c r="H564" s="15"/>
      <c r="I564" s="348"/>
      <c r="J564" s="348"/>
      <c r="K564" s="348"/>
      <c r="L564" s="348"/>
      <c r="M564" s="348"/>
      <c r="N564" s="348"/>
      <c r="O564" s="348"/>
      <c r="P564" s="368"/>
      <c r="Q564" s="348"/>
      <c r="T564" s="410"/>
      <c r="U564" s="410"/>
    </row>
    <row r="565" spans="1:21" s="1" customFormat="1" x14ac:dyDescent="0.25">
      <c r="A565" s="274"/>
      <c r="E565" s="345"/>
      <c r="F565" s="346"/>
      <c r="G565" s="347"/>
      <c r="H565" s="15"/>
      <c r="I565" s="348"/>
      <c r="J565" s="348"/>
      <c r="K565" s="348"/>
      <c r="L565" s="348"/>
      <c r="M565" s="348"/>
      <c r="N565" s="348"/>
      <c r="O565" s="348"/>
      <c r="P565" s="368"/>
      <c r="Q565" s="348"/>
      <c r="T565" s="410"/>
      <c r="U565" s="410"/>
    </row>
    <row r="566" spans="1:21" s="1" customFormat="1" x14ac:dyDescent="0.25">
      <c r="A566" s="274"/>
      <c r="E566" s="345"/>
      <c r="F566" s="346"/>
      <c r="G566" s="347"/>
      <c r="H566" s="15"/>
      <c r="I566" s="348"/>
      <c r="J566" s="348"/>
      <c r="K566" s="348"/>
      <c r="L566" s="348"/>
      <c r="M566" s="348"/>
      <c r="N566" s="348"/>
      <c r="O566" s="348"/>
      <c r="P566" s="368"/>
      <c r="Q566" s="348"/>
      <c r="T566" s="410"/>
      <c r="U566" s="410"/>
    </row>
    <row r="567" spans="1:21" s="1" customFormat="1" x14ac:dyDescent="0.25">
      <c r="A567" s="274"/>
      <c r="E567" s="345"/>
      <c r="F567" s="346"/>
      <c r="G567" s="347"/>
      <c r="H567" s="15"/>
      <c r="I567" s="348"/>
      <c r="J567" s="348"/>
      <c r="K567" s="348"/>
      <c r="L567" s="348"/>
      <c r="M567" s="348"/>
      <c r="N567" s="348"/>
      <c r="O567" s="348"/>
      <c r="P567" s="368"/>
      <c r="Q567" s="348"/>
      <c r="T567" s="410"/>
      <c r="U567" s="410"/>
    </row>
    <row r="568" spans="1:21" s="1" customFormat="1" x14ac:dyDescent="0.25">
      <c r="A568" s="274"/>
      <c r="E568" s="345"/>
      <c r="F568" s="346"/>
      <c r="G568" s="347"/>
      <c r="H568" s="15"/>
      <c r="I568" s="348"/>
      <c r="J568" s="348"/>
      <c r="K568" s="348"/>
      <c r="L568" s="348"/>
      <c r="M568" s="348"/>
      <c r="N568" s="348"/>
      <c r="O568" s="348"/>
      <c r="P568" s="368"/>
      <c r="Q568" s="348"/>
      <c r="T568" s="410"/>
      <c r="U568" s="410"/>
    </row>
    <row r="569" spans="1:21" s="1" customFormat="1" x14ac:dyDescent="0.25">
      <c r="A569" s="274"/>
      <c r="E569" s="345"/>
      <c r="F569" s="346"/>
      <c r="G569" s="347"/>
      <c r="H569" s="15"/>
      <c r="I569" s="348"/>
      <c r="J569" s="348"/>
      <c r="K569" s="348"/>
      <c r="L569" s="348"/>
      <c r="M569" s="348"/>
      <c r="N569" s="348"/>
      <c r="O569" s="348"/>
      <c r="P569" s="368"/>
      <c r="Q569" s="348"/>
      <c r="T569" s="410"/>
      <c r="U569" s="410"/>
    </row>
    <row r="570" spans="1:21" s="1" customFormat="1" x14ac:dyDescent="0.25">
      <c r="A570" s="274"/>
      <c r="E570" s="345"/>
      <c r="F570" s="346"/>
      <c r="G570" s="347"/>
      <c r="H570" s="15"/>
      <c r="I570" s="348"/>
      <c r="J570" s="348"/>
      <c r="K570" s="348"/>
      <c r="L570" s="348"/>
      <c r="M570" s="348"/>
      <c r="N570" s="348"/>
      <c r="O570" s="348"/>
      <c r="P570" s="368"/>
      <c r="Q570" s="348"/>
      <c r="T570" s="410"/>
      <c r="U570" s="410"/>
    </row>
    <row r="571" spans="1:21" s="1" customFormat="1" x14ac:dyDescent="0.25">
      <c r="A571" s="274"/>
      <c r="E571" s="345"/>
      <c r="F571" s="346"/>
      <c r="G571" s="347"/>
      <c r="H571" s="15"/>
      <c r="I571" s="348"/>
      <c r="J571" s="348"/>
      <c r="K571" s="348"/>
      <c r="L571" s="348"/>
      <c r="M571" s="348"/>
      <c r="N571" s="348"/>
      <c r="O571" s="348"/>
      <c r="P571" s="368"/>
      <c r="Q571" s="348"/>
      <c r="T571" s="410"/>
      <c r="U571" s="410"/>
    </row>
    <row r="572" spans="1:21" s="1" customFormat="1" x14ac:dyDescent="0.25">
      <c r="A572" s="274"/>
      <c r="E572" s="345"/>
      <c r="F572" s="346"/>
      <c r="G572" s="347"/>
      <c r="H572" s="15"/>
      <c r="I572" s="348"/>
      <c r="J572" s="348"/>
      <c r="K572" s="348"/>
      <c r="L572" s="348"/>
      <c r="M572" s="348"/>
      <c r="N572" s="348"/>
      <c r="O572" s="348"/>
      <c r="P572" s="368"/>
      <c r="Q572" s="348"/>
      <c r="T572" s="410"/>
      <c r="U572" s="410"/>
    </row>
    <row r="573" spans="1:21" s="1" customFormat="1" x14ac:dyDescent="0.25">
      <c r="A573" s="274"/>
      <c r="E573" s="345"/>
      <c r="F573" s="346"/>
      <c r="G573" s="347"/>
      <c r="H573" s="15"/>
      <c r="I573" s="348"/>
      <c r="J573" s="348"/>
      <c r="K573" s="348"/>
      <c r="L573" s="348"/>
      <c r="M573" s="348"/>
      <c r="N573" s="348"/>
      <c r="O573" s="348"/>
      <c r="P573" s="368"/>
      <c r="Q573" s="348"/>
      <c r="T573" s="410"/>
      <c r="U573" s="410"/>
    </row>
    <row r="574" spans="1:21" s="1" customFormat="1" x14ac:dyDescent="0.25">
      <c r="A574" s="274"/>
      <c r="E574" s="345"/>
      <c r="F574" s="346"/>
      <c r="G574" s="347"/>
      <c r="H574" s="15"/>
      <c r="I574" s="348"/>
      <c r="J574" s="348"/>
      <c r="K574" s="348"/>
      <c r="L574" s="348"/>
      <c r="M574" s="348"/>
      <c r="N574" s="348"/>
      <c r="O574" s="348"/>
      <c r="P574" s="368"/>
      <c r="Q574" s="348"/>
      <c r="T574" s="410"/>
      <c r="U574" s="410"/>
    </row>
    <row r="575" spans="1:21" s="1" customFormat="1" x14ac:dyDescent="0.25">
      <c r="A575" s="274"/>
      <c r="E575" s="345"/>
      <c r="F575" s="346"/>
      <c r="G575" s="347"/>
      <c r="H575" s="15"/>
      <c r="I575" s="348"/>
      <c r="J575" s="348"/>
      <c r="K575" s="348"/>
      <c r="L575" s="348"/>
      <c r="M575" s="348"/>
      <c r="N575" s="348"/>
      <c r="O575" s="348"/>
      <c r="P575" s="368"/>
      <c r="Q575" s="348"/>
      <c r="T575" s="410"/>
      <c r="U575" s="410"/>
    </row>
    <row r="576" spans="1:21" s="1" customFormat="1" x14ac:dyDescent="0.25">
      <c r="A576" s="274"/>
      <c r="E576" s="345"/>
      <c r="F576" s="346"/>
      <c r="G576" s="347"/>
      <c r="H576" s="15"/>
      <c r="I576" s="348"/>
      <c r="J576" s="348"/>
      <c r="K576" s="348"/>
      <c r="L576" s="348"/>
      <c r="M576" s="348"/>
      <c r="N576" s="348"/>
      <c r="O576" s="348"/>
      <c r="P576" s="368"/>
      <c r="Q576" s="348"/>
      <c r="T576" s="410"/>
      <c r="U576" s="410"/>
    </row>
    <row r="577" spans="1:21" s="1" customFormat="1" x14ac:dyDescent="0.25">
      <c r="A577" s="274"/>
      <c r="E577" s="345"/>
      <c r="F577" s="346"/>
      <c r="G577" s="347"/>
      <c r="H577" s="15"/>
      <c r="I577" s="348"/>
      <c r="J577" s="348"/>
      <c r="K577" s="348"/>
      <c r="L577" s="348"/>
      <c r="M577" s="348"/>
      <c r="N577" s="348"/>
      <c r="O577" s="348"/>
      <c r="P577" s="368"/>
      <c r="Q577" s="348"/>
      <c r="T577" s="410"/>
      <c r="U577" s="410"/>
    </row>
    <row r="578" spans="1:21" s="1" customFormat="1" x14ac:dyDescent="0.25">
      <c r="A578" s="274"/>
      <c r="E578" s="345"/>
      <c r="F578" s="346"/>
      <c r="G578" s="347"/>
      <c r="H578" s="15"/>
      <c r="I578" s="348"/>
      <c r="J578" s="348"/>
      <c r="K578" s="348"/>
      <c r="L578" s="348"/>
      <c r="M578" s="348"/>
      <c r="N578" s="348"/>
      <c r="O578" s="348"/>
      <c r="P578" s="368"/>
      <c r="Q578" s="348"/>
      <c r="T578" s="410"/>
      <c r="U578" s="410"/>
    </row>
    <row r="579" spans="1:21" s="1" customFormat="1" x14ac:dyDescent="0.25">
      <c r="A579" s="274"/>
      <c r="E579" s="345"/>
      <c r="F579" s="346"/>
      <c r="G579" s="347"/>
      <c r="H579" s="15"/>
      <c r="I579" s="348"/>
      <c r="J579" s="348"/>
      <c r="K579" s="348"/>
      <c r="L579" s="348"/>
      <c r="M579" s="348"/>
      <c r="N579" s="348"/>
      <c r="O579" s="348"/>
      <c r="P579" s="368"/>
      <c r="Q579" s="348"/>
      <c r="T579" s="410"/>
      <c r="U579" s="410"/>
    </row>
    <row r="580" spans="1:21" s="1" customFormat="1" x14ac:dyDescent="0.25">
      <c r="A580" s="274"/>
      <c r="E580" s="345"/>
      <c r="F580" s="346"/>
      <c r="G580" s="347"/>
      <c r="H580" s="15"/>
      <c r="I580" s="348"/>
      <c r="J580" s="348"/>
      <c r="K580" s="348"/>
      <c r="L580" s="348"/>
      <c r="M580" s="348"/>
      <c r="N580" s="348"/>
      <c r="O580" s="348"/>
      <c r="P580" s="368"/>
      <c r="Q580" s="348"/>
      <c r="T580" s="410"/>
      <c r="U580" s="410"/>
    </row>
    <row r="581" spans="1:21" s="1" customFormat="1" x14ac:dyDescent="0.25">
      <c r="A581" s="274"/>
      <c r="E581" s="345"/>
      <c r="F581" s="346"/>
      <c r="G581" s="347"/>
      <c r="H581" s="15"/>
      <c r="I581" s="348"/>
      <c r="J581" s="348"/>
      <c r="K581" s="348"/>
      <c r="L581" s="348"/>
      <c r="M581" s="348"/>
      <c r="N581" s="348"/>
      <c r="O581" s="348"/>
      <c r="P581" s="368"/>
      <c r="Q581" s="348"/>
      <c r="T581" s="410"/>
      <c r="U581" s="410"/>
    </row>
    <row r="582" spans="1:21" s="1" customFormat="1" x14ac:dyDescent="0.25">
      <c r="A582" s="274"/>
      <c r="E582" s="345"/>
      <c r="F582" s="346"/>
      <c r="G582" s="347"/>
      <c r="H582" s="15"/>
      <c r="I582" s="348"/>
      <c r="J582" s="348"/>
      <c r="K582" s="348"/>
      <c r="L582" s="348"/>
      <c r="M582" s="348"/>
      <c r="N582" s="348"/>
      <c r="O582" s="348"/>
      <c r="P582" s="368"/>
      <c r="Q582" s="348"/>
      <c r="T582" s="410"/>
      <c r="U582" s="410"/>
    </row>
    <row r="583" spans="1:21" s="1" customFormat="1" x14ac:dyDescent="0.25">
      <c r="A583" s="274"/>
      <c r="E583" s="345"/>
      <c r="F583" s="346"/>
      <c r="G583" s="347"/>
      <c r="H583" s="15"/>
      <c r="I583" s="348"/>
      <c r="J583" s="348"/>
      <c r="K583" s="348"/>
      <c r="L583" s="348"/>
      <c r="M583" s="348"/>
      <c r="N583" s="348"/>
      <c r="O583" s="348"/>
      <c r="P583" s="368"/>
      <c r="Q583" s="348"/>
      <c r="T583" s="410"/>
      <c r="U583" s="410"/>
    </row>
    <row r="584" spans="1:21" s="1" customFormat="1" x14ac:dyDescent="0.25">
      <c r="A584" s="274"/>
      <c r="E584" s="345"/>
      <c r="F584" s="346"/>
      <c r="G584" s="347"/>
      <c r="H584" s="15"/>
      <c r="I584" s="348"/>
      <c r="J584" s="348"/>
      <c r="K584" s="348"/>
      <c r="L584" s="348"/>
      <c r="M584" s="348"/>
      <c r="N584" s="348"/>
      <c r="O584" s="348"/>
      <c r="P584" s="368"/>
      <c r="Q584" s="348"/>
      <c r="T584" s="410"/>
      <c r="U584" s="410"/>
    </row>
    <row r="585" spans="1:21" s="1" customFormat="1" x14ac:dyDescent="0.25">
      <c r="A585" s="274"/>
      <c r="E585" s="345"/>
      <c r="F585" s="346"/>
      <c r="G585" s="347"/>
      <c r="H585" s="15"/>
      <c r="I585" s="348"/>
      <c r="J585" s="348"/>
      <c r="K585" s="348"/>
      <c r="L585" s="348"/>
      <c r="M585" s="348"/>
      <c r="N585" s="348"/>
      <c r="O585" s="348"/>
      <c r="P585" s="368"/>
      <c r="Q585" s="348"/>
      <c r="T585" s="410"/>
      <c r="U585" s="410"/>
    </row>
    <row r="586" spans="1:21" s="1" customFormat="1" x14ac:dyDescent="0.25">
      <c r="A586" s="274"/>
      <c r="E586" s="345"/>
      <c r="F586" s="346"/>
      <c r="G586" s="347"/>
      <c r="H586" s="15"/>
      <c r="I586" s="348"/>
      <c r="J586" s="348"/>
      <c r="K586" s="348"/>
      <c r="L586" s="348"/>
      <c r="M586" s="348"/>
      <c r="N586" s="348"/>
      <c r="O586" s="348"/>
      <c r="P586" s="368"/>
      <c r="Q586" s="348"/>
      <c r="T586" s="410"/>
      <c r="U586" s="410"/>
    </row>
    <row r="587" spans="1:21" s="1" customFormat="1" x14ac:dyDescent="0.25">
      <c r="A587" s="274"/>
      <c r="E587" s="345"/>
      <c r="F587" s="346"/>
      <c r="G587" s="347"/>
      <c r="H587" s="15"/>
      <c r="I587" s="348"/>
      <c r="J587" s="348"/>
      <c r="K587" s="348"/>
      <c r="L587" s="348"/>
      <c r="M587" s="348"/>
      <c r="N587" s="348"/>
      <c r="O587" s="348"/>
      <c r="P587" s="368"/>
      <c r="Q587" s="348"/>
      <c r="T587" s="410"/>
      <c r="U587" s="410"/>
    </row>
    <row r="588" spans="1:21" s="1" customFormat="1" x14ac:dyDescent="0.25">
      <c r="A588" s="274"/>
      <c r="E588" s="345"/>
      <c r="F588" s="346"/>
      <c r="G588" s="347"/>
      <c r="H588" s="15"/>
      <c r="I588" s="348"/>
      <c r="J588" s="348"/>
      <c r="K588" s="348"/>
      <c r="L588" s="348"/>
      <c r="M588" s="348"/>
      <c r="N588" s="348"/>
      <c r="O588" s="348"/>
      <c r="P588" s="368"/>
      <c r="Q588" s="348"/>
      <c r="T588" s="410"/>
      <c r="U588" s="410"/>
    </row>
    <row r="589" spans="1:21" s="1" customFormat="1" x14ac:dyDescent="0.25">
      <c r="A589" s="274"/>
      <c r="E589" s="345"/>
      <c r="F589" s="346"/>
      <c r="G589" s="347"/>
      <c r="H589" s="15"/>
      <c r="I589" s="348"/>
      <c r="J589" s="348"/>
      <c r="K589" s="348"/>
      <c r="L589" s="348"/>
      <c r="M589" s="348"/>
      <c r="N589" s="348"/>
      <c r="O589" s="348"/>
      <c r="P589" s="368"/>
      <c r="Q589" s="348"/>
      <c r="T589" s="410"/>
      <c r="U589" s="410"/>
    </row>
    <row r="590" spans="1:21" s="1" customFormat="1" x14ac:dyDescent="0.25">
      <c r="A590" s="274"/>
      <c r="E590" s="345"/>
      <c r="F590" s="346"/>
      <c r="G590" s="347"/>
      <c r="H590" s="15"/>
      <c r="I590" s="348"/>
      <c r="J590" s="348"/>
      <c r="K590" s="348"/>
      <c r="L590" s="348"/>
      <c r="M590" s="348"/>
      <c r="N590" s="348"/>
      <c r="O590" s="348"/>
      <c r="P590" s="368"/>
      <c r="Q590" s="348"/>
      <c r="T590" s="410"/>
      <c r="U590" s="410"/>
    </row>
    <row r="591" spans="1:21" s="1" customFormat="1" x14ac:dyDescent="0.25">
      <c r="A591" s="274"/>
      <c r="E591" s="345"/>
      <c r="F591" s="346"/>
      <c r="G591" s="347"/>
      <c r="H591" s="15"/>
      <c r="I591" s="348"/>
      <c r="J591" s="348"/>
      <c r="K591" s="348"/>
      <c r="L591" s="348"/>
      <c r="M591" s="348"/>
      <c r="N591" s="348"/>
      <c r="O591" s="348"/>
      <c r="P591" s="368"/>
      <c r="Q591" s="348"/>
      <c r="T591" s="410"/>
      <c r="U591" s="410"/>
    </row>
    <row r="592" spans="1:21" s="1" customFormat="1" x14ac:dyDescent="0.25">
      <c r="A592" s="274"/>
      <c r="E592" s="345"/>
      <c r="F592" s="346"/>
      <c r="G592" s="347"/>
      <c r="H592" s="15"/>
      <c r="I592" s="348"/>
      <c r="J592" s="348"/>
      <c r="K592" s="348"/>
      <c r="L592" s="348"/>
      <c r="M592" s="348"/>
      <c r="N592" s="348"/>
      <c r="O592" s="348"/>
      <c r="P592" s="368"/>
      <c r="Q592" s="348"/>
      <c r="T592" s="410"/>
      <c r="U592" s="410"/>
    </row>
    <row r="593" spans="1:21" s="1" customFormat="1" x14ac:dyDescent="0.25">
      <c r="A593" s="274"/>
      <c r="E593" s="345"/>
      <c r="F593" s="346"/>
      <c r="G593" s="347"/>
      <c r="H593" s="15"/>
      <c r="I593" s="348"/>
      <c r="J593" s="348"/>
      <c r="K593" s="348"/>
      <c r="L593" s="348"/>
      <c r="M593" s="348"/>
      <c r="N593" s="348"/>
      <c r="O593" s="348"/>
      <c r="P593" s="368"/>
      <c r="Q593" s="348"/>
      <c r="T593" s="410"/>
      <c r="U593" s="410"/>
    </row>
    <row r="594" spans="1:21" s="1" customFormat="1" x14ac:dyDescent="0.25">
      <c r="A594" s="274"/>
      <c r="E594" s="345"/>
      <c r="F594" s="346"/>
      <c r="G594" s="347"/>
      <c r="H594" s="15"/>
      <c r="I594" s="348"/>
      <c r="J594" s="348"/>
      <c r="K594" s="348"/>
      <c r="L594" s="348"/>
      <c r="M594" s="348"/>
      <c r="N594" s="348"/>
      <c r="O594" s="348"/>
      <c r="P594" s="368"/>
      <c r="Q594" s="348"/>
      <c r="T594" s="410"/>
      <c r="U594" s="410"/>
    </row>
    <row r="595" spans="1:21" s="1" customFormat="1" x14ac:dyDescent="0.25">
      <c r="A595" s="274"/>
      <c r="E595" s="345"/>
      <c r="F595" s="346"/>
      <c r="G595" s="347"/>
      <c r="H595" s="15"/>
      <c r="I595" s="348"/>
      <c r="J595" s="348"/>
      <c r="K595" s="348"/>
      <c r="L595" s="348"/>
      <c r="M595" s="348"/>
      <c r="N595" s="348"/>
      <c r="O595" s="348"/>
      <c r="P595" s="368"/>
      <c r="Q595" s="348"/>
      <c r="T595" s="410"/>
      <c r="U595" s="410"/>
    </row>
    <row r="596" spans="1:21" s="1" customFormat="1" x14ac:dyDescent="0.25">
      <c r="A596" s="274"/>
      <c r="E596" s="345"/>
      <c r="F596" s="346"/>
      <c r="G596" s="347"/>
      <c r="H596" s="15"/>
      <c r="I596" s="348"/>
      <c r="J596" s="348"/>
      <c r="K596" s="348"/>
      <c r="L596" s="348"/>
      <c r="M596" s="348"/>
      <c r="N596" s="348"/>
      <c r="O596" s="348"/>
      <c r="P596" s="368"/>
      <c r="Q596" s="348"/>
      <c r="T596" s="410"/>
      <c r="U596" s="410"/>
    </row>
    <row r="597" spans="1:21" s="1" customFormat="1" x14ac:dyDescent="0.25">
      <c r="A597" s="274"/>
      <c r="E597" s="345"/>
      <c r="F597" s="346"/>
      <c r="G597" s="347"/>
      <c r="H597" s="15"/>
      <c r="I597" s="348"/>
      <c r="J597" s="348"/>
      <c r="K597" s="348"/>
      <c r="L597" s="348"/>
      <c r="M597" s="348"/>
      <c r="N597" s="348"/>
      <c r="O597" s="348"/>
      <c r="P597" s="368"/>
      <c r="Q597" s="348"/>
      <c r="T597" s="410"/>
      <c r="U597" s="410"/>
    </row>
    <row r="598" spans="1:21" s="1" customFormat="1" x14ac:dyDescent="0.25">
      <c r="A598" s="274"/>
      <c r="E598" s="345"/>
      <c r="F598" s="346"/>
      <c r="G598" s="347"/>
      <c r="H598" s="15"/>
      <c r="I598" s="348"/>
      <c r="J598" s="348"/>
      <c r="K598" s="348"/>
      <c r="L598" s="348"/>
      <c r="M598" s="348"/>
      <c r="N598" s="348"/>
      <c r="O598" s="348"/>
      <c r="P598" s="368"/>
      <c r="Q598" s="348"/>
      <c r="T598" s="410"/>
      <c r="U598" s="410"/>
    </row>
    <row r="599" spans="1:21" s="1" customFormat="1" x14ac:dyDescent="0.25">
      <c r="A599" s="274"/>
      <c r="E599" s="345"/>
      <c r="F599" s="346"/>
      <c r="G599" s="347"/>
      <c r="H599" s="15"/>
      <c r="I599" s="348"/>
      <c r="J599" s="348"/>
      <c r="K599" s="348"/>
      <c r="L599" s="348"/>
      <c r="M599" s="348"/>
      <c r="N599" s="348"/>
      <c r="O599" s="348"/>
      <c r="P599" s="368"/>
      <c r="Q599" s="348"/>
      <c r="T599" s="410"/>
      <c r="U599" s="410"/>
    </row>
    <row r="600" spans="1:21" s="1" customFormat="1" x14ac:dyDescent="0.25">
      <c r="A600" s="274"/>
      <c r="E600" s="345"/>
      <c r="F600" s="346"/>
      <c r="G600" s="347"/>
      <c r="H600" s="15"/>
      <c r="I600" s="348"/>
      <c r="J600" s="348"/>
      <c r="K600" s="348"/>
      <c r="L600" s="348"/>
      <c r="M600" s="348"/>
      <c r="N600" s="348"/>
      <c r="O600" s="348"/>
      <c r="P600" s="368"/>
      <c r="Q600" s="348"/>
      <c r="T600" s="410"/>
      <c r="U600" s="410"/>
    </row>
    <row r="601" spans="1:21" s="1" customFormat="1" x14ac:dyDescent="0.25">
      <c r="A601" s="274"/>
      <c r="E601" s="345"/>
      <c r="F601" s="346"/>
      <c r="G601" s="347"/>
      <c r="H601" s="15"/>
      <c r="I601" s="348"/>
      <c r="J601" s="348"/>
      <c r="K601" s="348"/>
      <c r="L601" s="348"/>
      <c r="M601" s="348"/>
      <c r="N601" s="348"/>
      <c r="O601" s="348"/>
      <c r="P601" s="368"/>
      <c r="Q601" s="348"/>
      <c r="T601" s="410"/>
      <c r="U601" s="410"/>
    </row>
    <row r="602" spans="1:21" s="1" customFormat="1" x14ac:dyDescent="0.25">
      <c r="A602" s="274"/>
      <c r="E602" s="345"/>
      <c r="F602" s="346"/>
      <c r="G602" s="347"/>
      <c r="H602" s="15"/>
      <c r="I602" s="348"/>
      <c r="J602" s="348"/>
      <c r="K602" s="348"/>
      <c r="L602" s="348"/>
      <c r="M602" s="348"/>
      <c r="N602" s="348"/>
      <c r="O602" s="348"/>
      <c r="P602" s="368"/>
      <c r="Q602" s="348"/>
      <c r="T602" s="410"/>
      <c r="U602" s="410"/>
    </row>
    <row r="603" spans="1:21" s="1" customFormat="1" x14ac:dyDescent="0.25">
      <c r="A603" s="274"/>
      <c r="E603" s="345"/>
      <c r="F603" s="346"/>
      <c r="G603" s="347"/>
      <c r="H603" s="15"/>
      <c r="I603" s="348"/>
      <c r="J603" s="348"/>
      <c r="K603" s="348"/>
      <c r="L603" s="348"/>
      <c r="M603" s="348"/>
      <c r="N603" s="348"/>
      <c r="O603" s="348"/>
      <c r="P603" s="368"/>
      <c r="Q603" s="348"/>
      <c r="T603" s="410"/>
      <c r="U603" s="410"/>
    </row>
    <row r="604" spans="1:21" s="1" customFormat="1" x14ac:dyDescent="0.25">
      <c r="A604" s="274"/>
      <c r="E604" s="345"/>
      <c r="F604" s="346"/>
      <c r="G604" s="347"/>
      <c r="H604" s="15"/>
      <c r="I604" s="348"/>
      <c r="J604" s="348"/>
      <c r="K604" s="348"/>
      <c r="L604" s="348"/>
      <c r="M604" s="348"/>
      <c r="N604" s="348"/>
      <c r="O604" s="348"/>
      <c r="P604" s="368"/>
      <c r="Q604" s="348"/>
      <c r="T604" s="410"/>
      <c r="U604" s="410"/>
    </row>
    <row r="605" spans="1:21" s="1" customFormat="1" x14ac:dyDescent="0.25">
      <c r="A605" s="274"/>
      <c r="E605" s="345"/>
      <c r="F605" s="346"/>
      <c r="G605" s="347"/>
      <c r="H605" s="15"/>
      <c r="I605" s="348"/>
      <c r="J605" s="348"/>
      <c r="K605" s="348"/>
      <c r="L605" s="348"/>
      <c r="M605" s="348"/>
      <c r="N605" s="348"/>
      <c r="O605" s="348"/>
      <c r="P605" s="368"/>
      <c r="Q605" s="348"/>
      <c r="T605" s="410"/>
      <c r="U605" s="410"/>
    </row>
    <row r="606" spans="1:21" s="1" customFormat="1" x14ac:dyDescent="0.25">
      <c r="A606" s="274"/>
      <c r="E606" s="345"/>
      <c r="F606" s="346"/>
      <c r="G606" s="347"/>
      <c r="H606" s="15"/>
      <c r="I606" s="348"/>
      <c r="J606" s="348"/>
      <c r="K606" s="348"/>
      <c r="L606" s="348"/>
      <c r="M606" s="348"/>
      <c r="N606" s="348"/>
      <c r="O606" s="348"/>
      <c r="P606" s="368"/>
      <c r="Q606" s="348"/>
      <c r="T606" s="410"/>
      <c r="U606" s="410"/>
    </row>
    <row r="607" spans="1:21" s="1" customFormat="1" x14ac:dyDescent="0.25">
      <c r="A607" s="274"/>
      <c r="E607" s="345"/>
      <c r="F607" s="346"/>
      <c r="G607" s="347"/>
      <c r="H607" s="15"/>
      <c r="I607" s="348"/>
      <c r="J607" s="348"/>
      <c r="K607" s="348"/>
      <c r="L607" s="348"/>
      <c r="M607" s="348"/>
      <c r="N607" s="348"/>
      <c r="O607" s="348"/>
      <c r="P607" s="368"/>
      <c r="Q607" s="348"/>
      <c r="T607" s="410"/>
      <c r="U607" s="410"/>
    </row>
    <row r="608" spans="1:21" s="1" customFormat="1" x14ac:dyDescent="0.25">
      <c r="A608" s="274"/>
      <c r="E608" s="345"/>
      <c r="F608" s="346"/>
      <c r="G608" s="347"/>
      <c r="H608" s="15"/>
      <c r="I608" s="348"/>
      <c r="J608" s="348"/>
      <c r="K608" s="348"/>
      <c r="L608" s="348"/>
      <c r="M608" s="348"/>
      <c r="N608" s="348"/>
      <c r="O608" s="348"/>
      <c r="P608" s="368"/>
      <c r="Q608" s="348"/>
      <c r="T608" s="410"/>
      <c r="U608" s="410"/>
    </row>
    <row r="609" spans="1:21" s="1" customFormat="1" x14ac:dyDescent="0.25">
      <c r="A609" s="274"/>
      <c r="E609" s="345"/>
      <c r="F609" s="346"/>
      <c r="G609" s="347"/>
      <c r="H609" s="15"/>
      <c r="I609" s="348"/>
      <c r="J609" s="348"/>
      <c r="K609" s="348"/>
      <c r="L609" s="348"/>
      <c r="M609" s="348"/>
      <c r="N609" s="348"/>
      <c r="O609" s="348"/>
      <c r="P609" s="368"/>
      <c r="Q609" s="348"/>
      <c r="T609" s="410"/>
      <c r="U609" s="410"/>
    </row>
    <row r="610" spans="1:21" s="1" customFormat="1" x14ac:dyDescent="0.25">
      <c r="A610" s="274"/>
      <c r="E610" s="345"/>
      <c r="F610" s="346"/>
      <c r="G610" s="347"/>
      <c r="H610" s="15"/>
      <c r="I610" s="348"/>
      <c r="J610" s="348"/>
      <c r="K610" s="348"/>
      <c r="L610" s="348"/>
      <c r="M610" s="348"/>
      <c r="N610" s="348"/>
      <c r="O610" s="348"/>
      <c r="P610" s="368"/>
      <c r="Q610" s="348"/>
      <c r="T610" s="410"/>
      <c r="U610" s="410"/>
    </row>
    <row r="611" spans="1:21" s="1" customFormat="1" x14ac:dyDescent="0.25">
      <c r="A611" s="274"/>
      <c r="E611" s="345"/>
      <c r="F611" s="346"/>
      <c r="G611" s="347"/>
      <c r="H611" s="15"/>
      <c r="I611" s="348"/>
      <c r="J611" s="348"/>
      <c r="K611" s="348"/>
      <c r="L611" s="348"/>
      <c r="M611" s="348"/>
      <c r="N611" s="348"/>
      <c r="O611" s="348"/>
      <c r="P611" s="368"/>
      <c r="Q611" s="348"/>
      <c r="T611" s="410"/>
      <c r="U611" s="410"/>
    </row>
    <row r="612" spans="1:21" s="1" customFormat="1" x14ac:dyDescent="0.25">
      <c r="A612" s="274"/>
      <c r="E612" s="345"/>
      <c r="F612" s="346"/>
      <c r="G612" s="347"/>
      <c r="H612" s="15"/>
      <c r="I612" s="348"/>
      <c r="J612" s="348"/>
      <c r="K612" s="348"/>
      <c r="L612" s="348"/>
      <c r="M612" s="348"/>
      <c r="N612" s="348"/>
      <c r="O612" s="348"/>
      <c r="P612" s="368"/>
      <c r="Q612" s="348"/>
      <c r="T612" s="410"/>
      <c r="U612" s="410"/>
    </row>
    <row r="613" spans="1:21" s="1" customFormat="1" x14ac:dyDescent="0.25">
      <c r="A613" s="274"/>
      <c r="E613" s="345"/>
      <c r="F613" s="346"/>
      <c r="G613" s="347"/>
      <c r="H613" s="15"/>
      <c r="I613" s="348"/>
      <c r="J613" s="348"/>
      <c r="K613" s="348"/>
      <c r="L613" s="348"/>
      <c r="M613" s="348"/>
      <c r="N613" s="348"/>
      <c r="O613" s="348"/>
      <c r="P613" s="368"/>
      <c r="Q613" s="348"/>
      <c r="T613" s="410"/>
      <c r="U613" s="410"/>
    </row>
    <row r="614" spans="1:21" s="1" customFormat="1" x14ac:dyDescent="0.25">
      <c r="A614" s="274"/>
      <c r="E614" s="345"/>
      <c r="F614" s="346"/>
      <c r="G614" s="347"/>
      <c r="H614" s="15"/>
      <c r="I614" s="348"/>
      <c r="J614" s="348"/>
      <c r="K614" s="348"/>
      <c r="L614" s="348"/>
      <c r="M614" s="348"/>
      <c r="N614" s="348"/>
      <c r="O614" s="348"/>
      <c r="P614" s="368"/>
      <c r="Q614" s="348"/>
      <c r="T614" s="410"/>
      <c r="U614" s="410"/>
    </row>
    <row r="615" spans="1:21" s="1" customFormat="1" x14ac:dyDescent="0.25">
      <c r="A615" s="274"/>
      <c r="E615" s="345"/>
      <c r="F615" s="346"/>
      <c r="G615" s="347"/>
      <c r="H615" s="15"/>
      <c r="I615" s="348"/>
      <c r="J615" s="348"/>
      <c r="K615" s="348"/>
      <c r="L615" s="348"/>
      <c r="M615" s="348"/>
      <c r="N615" s="348"/>
      <c r="O615" s="348"/>
      <c r="P615" s="368"/>
      <c r="Q615" s="348"/>
      <c r="T615" s="410"/>
      <c r="U615" s="410"/>
    </row>
    <row r="616" spans="1:21" s="1" customFormat="1" x14ac:dyDescent="0.25">
      <c r="A616" s="274"/>
      <c r="E616" s="345"/>
      <c r="F616" s="346"/>
      <c r="G616" s="347"/>
      <c r="H616" s="15"/>
      <c r="I616" s="348"/>
      <c r="J616" s="348"/>
      <c r="K616" s="348"/>
      <c r="L616" s="348"/>
      <c r="M616" s="348"/>
      <c r="N616" s="348"/>
      <c r="O616" s="348"/>
      <c r="P616" s="368"/>
      <c r="Q616" s="348"/>
      <c r="T616" s="410"/>
      <c r="U616" s="410"/>
    </row>
    <row r="617" spans="1:21" s="1" customFormat="1" x14ac:dyDescent="0.25">
      <c r="A617" s="274"/>
      <c r="E617" s="345"/>
      <c r="F617" s="346"/>
      <c r="G617" s="347"/>
      <c r="H617" s="15"/>
      <c r="I617" s="348"/>
      <c r="J617" s="348"/>
      <c r="K617" s="348"/>
      <c r="L617" s="348"/>
      <c r="M617" s="348"/>
      <c r="N617" s="348"/>
      <c r="O617" s="348"/>
      <c r="P617" s="368"/>
      <c r="Q617" s="348"/>
      <c r="T617" s="410"/>
      <c r="U617" s="410"/>
    </row>
    <row r="618" spans="1:21" s="1" customFormat="1" x14ac:dyDescent="0.25">
      <c r="A618" s="274"/>
      <c r="E618" s="345"/>
      <c r="F618" s="346"/>
      <c r="G618" s="347"/>
      <c r="H618" s="15"/>
      <c r="I618" s="348"/>
      <c r="J618" s="348"/>
      <c r="K618" s="348"/>
      <c r="L618" s="348"/>
      <c r="M618" s="348"/>
      <c r="N618" s="348"/>
      <c r="O618" s="348"/>
      <c r="P618" s="368"/>
      <c r="Q618" s="348"/>
      <c r="T618" s="410"/>
      <c r="U618" s="410"/>
    </row>
    <row r="619" spans="1:21" s="1" customFormat="1" x14ac:dyDescent="0.25">
      <c r="A619" s="274"/>
      <c r="E619" s="345"/>
      <c r="F619" s="346"/>
      <c r="G619" s="347"/>
      <c r="H619" s="15"/>
      <c r="I619" s="348"/>
      <c r="J619" s="348"/>
      <c r="K619" s="348"/>
      <c r="L619" s="348"/>
      <c r="M619" s="348"/>
      <c r="N619" s="348"/>
      <c r="O619" s="348"/>
      <c r="P619" s="368"/>
      <c r="Q619" s="348"/>
      <c r="T619" s="410"/>
      <c r="U619" s="410"/>
    </row>
    <row r="620" spans="1:21" s="1" customFormat="1" x14ac:dyDescent="0.25">
      <c r="A620" s="274"/>
      <c r="E620" s="345"/>
      <c r="F620" s="346"/>
      <c r="G620" s="347"/>
      <c r="H620" s="15"/>
      <c r="I620" s="348"/>
      <c r="J620" s="348"/>
      <c r="K620" s="348"/>
      <c r="L620" s="348"/>
      <c r="M620" s="348"/>
      <c r="N620" s="348"/>
      <c r="O620" s="348"/>
      <c r="P620" s="368"/>
      <c r="Q620" s="348"/>
      <c r="T620" s="410"/>
      <c r="U620" s="410"/>
    </row>
    <row r="621" spans="1:21" s="1" customFormat="1" x14ac:dyDescent="0.25">
      <c r="A621" s="274"/>
      <c r="E621" s="345"/>
      <c r="F621" s="346"/>
      <c r="G621" s="347"/>
      <c r="H621" s="15"/>
      <c r="I621" s="348"/>
      <c r="J621" s="348"/>
      <c r="K621" s="348"/>
      <c r="L621" s="348"/>
      <c r="M621" s="348"/>
      <c r="N621" s="348"/>
      <c r="O621" s="348"/>
      <c r="P621" s="368"/>
      <c r="Q621" s="348"/>
      <c r="T621" s="410"/>
      <c r="U621" s="410"/>
    </row>
    <row r="622" spans="1:21" s="1" customFormat="1" x14ac:dyDescent="0.25">
      <c r="A622" s="274"/>
      <c r="E622" s="345"/>
      <c r="F622" s="346"/>
      <c r="G622" s="347"/>
      <c r="H622" s="15"/>
      <c r="I622" s="348"/>
      <c r="J622" s="348"/>
      <c r="K622" s="348"/>
      <c r="L622" s="348"/>
      <c r="M622" s="348"/>
      <c r="N622" s="348"/>
      <c r="O622" s="348"/>
      <c r="P622" s="368"/>
      <c r="Q622" s="348"/>
      <c r="T622" s="410"/>
      <c r="U622" s="410"/>
    </row>
    <row r="623" spans="1:21" s="1" customFormat="1" x14ac:dyDescent="0.25">
      <c r="A623" s="274"/>
      <c r="E623" s="345"/>
      <c r="F623" s="346"/>
      <c r="G623" s="347"/>
      <c r="H623" s="15"/>
      <c r="I623" s="348"/>
      <c r="J623" s="348"/>
      <c r="K623" s="348"/>
      <c r="L623" s="348"/>
      <c r="M623" s="348"/>
      <c r="N623" s="348"/>
      <c r="O623" s="348"/>
      <c r="P623" s="368"/>
      <c r="Q623" s="348"/>
      <c r="T623" s="410"/>
      <c r="U623" s="410"/>
    </row>
    <row r="624" spans="1:21" s="1" customFormat="1" x14ac:dyDescent="0.25">
      <c r="A624" s="274"/>
      <c r="E624" s="345"/>
      <c r="F624" s="346"/>
      <c r="G624" s="347"/>
      <c r="H624" s="15"/>
      <c r="I624" s="348"/>
      <c r="J624" s="348"/>
      <c r="K624" s="348"/>
      <c r="L624" s="348"/>
      <c r="M624" s="348"/>
      <c r="N624" s="348"/>
      <c r="O624" s="348"/>
      <c r="P624" s="368"/>
      <c r="Q624" s="348"/>
      <c r="T624" s="410"/>
      <c r="U624" s="410"/>
    </row>
    <row r="625" spans="1:21" s="1" customFormat="1" x14ac:dyDescent="0.25">
      <c r="A625" s="274"/>
      <c r="E625" s="345"/>
      <c r="F625" s="346"/>
      <c r="G625" s="347"/>
      <c r="H625" s="15"/>
      <c r="I625" s="348"/>
      <c r="J625" s="348"/>
      <c r="K625" s="348"/>
      <c r="L625" s="348"/>
      <c r="M625" s="348"/>
      <c r="N625" s="348"/>
      <c r="O625" s="348"/>
      <c r="P625" s="368"/>
      <c r="Q625" s="348"/>
      <c r="T625" s="410"/>
      <c r="U625" s="410"/>
    </row>
    <row r="626" spans="1:21" s="1" customFormat="1" x14ac:dyDescent="0.25">
      <c r="A626" s="274"/>
      <c r="E626" s="345"/>
      <c r="F626" s="346"/>
      <c r="G626" s="347"/>
      <c r="H626" s="15"/>
      <c r="I626" s="348"/>
      <c r="J626" s="348"/>
      <c r="K626" s="348"/>
      <c r="L626" s="348"/>
      <c r="M626" s="348"/>
      <c r="N626" s="348"/>
      <c r="O626" s="348"/>
      <c r="P626" s="368"/>
      <c r="Q626" s="348"/>
      <c r="T626" s="410"/>
      <c r="U626" s="410"/>
    </row>
    <row r="627" spans="1:21" s="1" customFormat="1" x14ac:dyDescent="0.25">
      <c r="A627" s="274"/>
      <c r="E627" s="345"/>
      <c r="F627" s="346"/>
      <c r="G627" s="347"/>
      <c r="H627" s="15"/>
      <c r="I627" s="348"/>
      <c r="J627" s="348"/>
      <c r="K627" s="348"/>
      <c r="L627" s="348"/>
      <c r="M627" s="348"/>
      <c r="N627" s="348"/>
      <c r="O627" s="348"/>
      <c r="P627" s="368"/>
      <c r="Q627" s="348"/>
      <c r="T627" s="410"/>
      <c r="U627" s="410"/>
    </row>
    <row r="628" spans="1:21" s="1" customFormat="1" x14ac:dyDescent="0.25">
      <c r="A628" s="274"/>
      <c r="E628" s="345"/>
      <c r="F628" s="346"/>
      <c r="G628" s="347"/>
      <c r="H628" s="15"/>
      <c r="I628" s="348"/>
      <c r="J628" s="348"/>
      <c r="K628" s="348"/>
      <c r="L628" s="348"/>
      <c r="M628" s="348"/>
      <c r="N628" s="348"/>
      <c r="O628" s="348"/>
      <c r="P628" s="368"/>
      <c r="Q628" s="348"/>
      <c r="T628" s="410"/>
      <c r="U628" s="410"/>
    </row>
    <row r="629" spans="1:21" s="1" customFormat="1" x14ac:dyDescent="0.25">
      <c r="A629" s="274"/>
      <c r="E629" s="345"/>
      <c r="F629" s="346"/>
      <c r="G629" s="347"/>
      <c r="H629" s="15"/>
      <c r="I629" s="348"/>
      <c r="J629" s="348"/>
      <c r="K629" s="348"/>
      <c r="L629" s="348"/>
      <c r="M629" s="348"/>
      <c r="N629" s="348"/>
      <c r="O629" s="348"/>
      <c r="P629" s="368"/>
      <c r="Q629" s="348"/>
      <c r="T629" s="410"/>
      <c r="U629" s="410"/>
    </row>
    <row r="630" spans="1:21" s="1" customFormat="1" x14ac:dyDescent="0.25">
      <c r="A630" s="274"/>
      <c r="E630" s="345"/>
      <c r="F630" s="346"/>
      <c r="G630" s="347"/>
      <c r="H630" s="15"/>
      <c r="I630" s="348"/>
      <c r="J630" s="348"/>
      <c r="K630" s="348"/>
      <c r="L630" s="348"/>
      <c r="M630" s="348"/>
      <c r="N630" s="348"/>
      <c r="O630" s="348"/>
      <c r="P630" s="368"/>
      <c r="Q630" s="348"/>
      <c r="T630" s="410"/>
      <c r="U630" s="410"/>
    </row>
    <row r="631" spans="1:21" s="1" customFormat="1" x14ac:dyDescent="0.25">
      <c r="A631" s="274"/>
      <c r="E631" s="345"/>
      <c r="F631" s="346"/>
      <c r="G631" s="347"/>
      <c r="H631" s="15"/>
      <c r="I631" s="348"/>
      <c r="J631" s="348"/>
      <c r="K631" s="348"/>
      <c r="L631" s="348"/>
      <c r="M631" s="348"/>
      <c r="N631" s="348"/>
      <c r="O631" s="348"/>
      <c r="P631" s="368"/>
      <c r="Q631" s="348"/>
      <c r="T631" s="410"/>
      <c r="U631" s="410"/>
    </row>
    <row r="632" spans="1:21" s="1" customFormat="1" x14ac:dyDescent="0.25">
      <c r="A632" s="274"/>
      <c r="E632" s="345"/>
      <c r="F632" s="346"/>
      <c r="G632" s="347"/>
      <c r="H632" s="15"/>
      <c r="I632" s="348"/>
      <c r="J632" s="348"/>
      <c r="K632" s="348"/>
      <c r="L632" s="348"/>
      <c r="M632" s="348"/>
      <c r="N632" s="348"/>
      <c r="O632" s="348"/>
      <c r="P632" s="368"/>
      <c r="Q632" s="348"/>
      <c r="T632" s="410"/>
      <c r="U632" s="410"/>
    </row>
    <row r="633" spans="1:21" s="1" customFormat="1" x14ac:dyDescent="0.25">
      <c r="A633" s="274"/>
      <c r="E633" s="345"/>
      <c r="F633" s="346"/>
      <c r="G633" s="347"/>
      <c r="H633" s="15"/>
      <c r="I633" s="348"/>
      <c r="J633" s="348"/>
      <c r="K633" s="348"/>
      <c r="L633" s="348"/>
      <c r="M633" s="348"/>
      <c r="N633" s="348"/>
      <c r="O633" s="348"/>
      <c r="P633" s="368"/>
      <c r="Q633" s="348"/>
      <c r="T633" s="410"/>
      <c r="U633" s="410"/>
    </row>
    <row r="634" spans="1:21" s="1" customFormat="1" x14ac:dyDescent="0.25">
      <c r="A634" s="274"/>
      <c r="E634" s="345"/>
      <c r="F634" s="346"/>
      <c r="G634" s="347"/>
      <c r="H634" s="15"/>
      <c r="I634" s="348"/>
      <c r="J634" s="348"/>
      <c r="K634" s="348"/>
      <c r="L634" s="348"/>
      <c r="M634" s="348"/>
      <c r="N634" s="348"/>
      <c r="O634" s="348"/>
      <c r="P634" s="368"/>
      <c r="Q634" s="348"/>
      <c r="T634" s="410"/>
      <c r="U634" s="410"/>
    </row>
    <row r="635" spans="1:21" s="1" customFormat="1" x14ac:dyDescent="0.25">
      <c r="A635" s="274"/>
      <c r="E635" s="345"/>
      <c r="F635" s="346"/>
      <c r="G635" s="347"/>
      <c r="H635" s="15"/>
      <c r="I635" s="348"/>
      <c r="J635" s="348"/>
      <c r="K635" s="348"/>
      <c r="L635" s="348"/>
      <c r="M635" s="348"/>
      <c r="N635" s="348"/>
      <c r="O635" s="348"/>
      <c r="P635" s="368"/>
      <c r="Q635" s="348"/>
      <c r="T635" s="410"/>
      <c r="U635" s="410"/>
    </row>
    <row r="636" spans="1:21" s="1" customFormat="1" x14ac:dyDescent="0.25">
      <c r="A636" s="274"/>
      <c r="E636" s="345"/>
      <c r="F636" s="346"/>
      <c r="G636" s="347"/>
      <c r="H636" s="15"/>
      <c r="I636" s="348"/>
      <c r="J636" s="348"/>
      <c r="K636" s="348"/>
      <c r="L636" s="348"/>
      <c r="M636" s="348"/>
      <c r="N636" s="348"/>
      <c r="O636" s="348"/>
      <c r="P636" s="368"/>
      <c r="Q636" s="348"/>
      <c r="T636" s="410"/>
      <c r="U636" s="410"/>
    </row>
    <row r="637" spans="1:21" s="1" customFormat="1" x14ac:dyDescent="0.25">
      <c r="A637" s="274"/>
      <c r="E637" s="345"/>
      <c r="F637" s="346"/>
      <c r="G637" s="347"/>
      <c r="H637" s="15"/>
      <c r="I637" s="348"/>
      <c r="J637" s="348"/>
      <c r="K637" s="348"/>
      <c r="L637" s="348"/>
      <c r="M637" s="348"/>
      <c r="N637" s="348"/>
      <c r="O637" s="348"/>
      <c r="P637" s="368"/>
      <c r="Q637" s="348"/>
      <c r="T637" s="410"/>
      <c r="U637" s="410"/>
    </row>
    <row r="638" spans="1:21" s="1" customFormat="1" x14ac:dyDescent="0.25">
      <c r="A638" s="274"/>
      <c r="E638" s="345"/>
      <c r="F638" s="346"/>
      <c r="G638" s="347"/>
      <c r="H638" s="15"/>
      <c r="I638" s="348"/>
      <c r="J638" s="348"/>
      <c r="K638" s="348"/>
      <c r="L638" s="348"/>
      <c r="M638" s="348"/>
      <c r="N638" s="348"/>
      <c r="O638" s="348"/>
      <c r="P638" s="368"/>
      <c r="Q638" s="348"/>
      <c r="T638" s="410"/>
      <c r="U638" s="410"/>
    </row>
    <row r="639" spans="1:21" s="1" customFormat="1" x14ac:dyDescent="0.25">
      <c r="A639" s="274"/>
      <c r="E639" s="345"/>
      <c r="F639" s="346"/>
      <c r="G639" s="347"/>
      <c r="H639" s="15"/>
      <c r="I639" s="348"/>
      <c r="J639" s="348"/>
      <c r="K639" s="348"/>
      <c r="L639" s="348"/>
      <c r="M639" s="348"/>
      <c r="N639" s="348"/>
      <c r="O639" s="348"/>
      <c r="P639" s="368"/>
      <c r="Q639" s="348"/>
      <c r="T639" s="410"/>
      <c r="U639" s="410"/>
    </row>
    <row r="640" spans="1:21" s="1" customFormat="1" x14ac:dyDescent="0.25">
      <c r="A640" s="274"/>
      <c r="E640" s="345"/>
      <c r="F640" s="346"/>
      <c r="G640" s="347"/>
      <c r="H640" s="15"/>
      <c r="I640" s="348"/>
      <c r="J640" s="348"/>
      <c r="K640" s="348"/>
      <c r="L640" s="348"/>
      <c r="M640" s="348"/>
      <c r="N640" s="348"/>
      <c r="O640" s="348"/>
      <c r="P640" s="368"/>
      <c r="Q640" s="348"/>
      <c r="T640" s="410"/>
      <c r="U640" s="410"/>
    </row>
    <row r="641" spans="1:21" s="1" customFormat="1" x14ac:dyDescent="0.25">
      <c r="A641" s="274"/>
      <c r="E641" s="345"/>
      <c r="F641" s="346"/>
      <c r="G641" s="347"/>
      <c r="H641" s="15"/>
      <c r="I641" s="348"/>
      <c r="J641" s="348"/>
      <c r="K641" s="348"/>
      <c r="L641" s="348"/>
      <c r="M641" s="348"/>
      <c r="N641" s="348"/>
      <c r="O641" s="348"/>
      <c r="P641" s="368"/>
      <c r="Q641" s="348"/>
      <c r="T641" s="410"/>
      <c r="U641" s="410"/>
    </row>
    <row r="642" spans="1:21" s="1" customFormat="1" x14ac:dyDescent="0.25">
      <c r="A642" s="274"/>
      <c r="E642" s="345"/>
      <c r="F642" s="346"/>
      <c r="G642" s="347"/>
      <c r="H642" s="15"/>
      <c r="I642" s="348"/>
      <c r="J642" s="348"/>
      <c r="K642" s="348"/>
      <c r="L642" s="348"/>
      <c r="M642" s="348"/>
      <c r="N642" s="348"/>
      <c r="O642" s="348"/>
      <c r="P642" s="368"/>
      <c r="Q642" s="348"/>
      <c r="T642" s="410"/>
      <c r="U642" s="410"/>
    </row>
    <row r="643" spans="1:21" s="1" customFormat="1" x14ac:dyDescent="0.25">
      <c r="A643" s="274"/>
      <c r="E643" s="345"/>
      <c r="F643" s="346"/>
      <c r="G643" s="347"/>
      <c r="H643" s="15"/>
      <c r="I643" s="348"/>
      <c r="J643" s="348"/>
      <c r="K643" s="348"/>
      <c r="L643" s="348"/>
      <c r="M643" s="348"/>
      <c r="N643" s="348"/>
      <c r="O643" s="348"/>
      <c r="P643" s="368"/>
      <c r="Q643" s="348"/>
      <c r="T643" s="410"/>
      <c r="U643" s="410"/>
    </row>
    <row r="644" spans="1:21" s="1" customFormat="1" x14ac:dyDescent="0.25">
      <c r="A644" s="274"/>
      <c r="E644" s="345"/>
      <c r="F644" s="346"/>
      <c r="G644" s="347"/>
      <c r="H644" s="15"/>
      <c r="I644" s="348"/>
      <c r="J644" s="348"/>
      <c r="K644" s="348"/>
      <c r="L644" s="348"/>
      <c r="M644" s="348"/>
      <c r="N644" s="348"/>
      <c r="O644" s="348"/>
      <c r="P644" s="368"/>
      <c r="Q644" s="348"/>
      <c r="T644" s="410"/>
      <c r="U644" s="410"/>
    </row>
    <row r="645" spans="1:21" s="1" customFormat="1" x14ac:dyDescent="0.25">
      <c r="A645" s="274"/>
      <c r="E645" s="345"/>
      <c r="F645" s="346"/>
      <c r="G645" s="347"/>
      <c r="H645" s="15"/>
      <c r="I645" s="348"/>
      <c r="J645" s="348"/>
      <c r="K645" s="348"/>
      <c r="L645" s="348"/>
      <c r="M645" s="348"/>
      <c r="N645" s="348"/>
      <c r="O645" s="348"/>
      <c r="P645" s="368"/>
      <c r="Q645" s="348"/>
      <c r="T645" s="410"/>
      <c r="U645" s="410"/>
    </row>
    <row r="646" spans="1:21" s="1" customFormat="1" x14ac:dyDescent="0.25">
      <c r="A646" s="274"/>
      <c r="E646" s="345"/>
      <c r="F646" s="346"/>
      <c r="G646" s="347"/>
      <c r="H646" s="15"/>
      <c r="I646" s="348"/>
      <c r="J646" s="348"/>
      <c r="K646" s="348"/>
      <c r="L646" s="348"/>
      <c r="M646" s="348"/>
      <c r="N646" s="348"/>
      <c r="O646" s="348"/>
      <c r="P646" s="368"/>
      <c r="Q646" s="348"/>
      <c r="T646" s="410"/>
      <c r="U646" s="410"/>
    </row>
    <row r="647" spans="1:21" s="1" customFormat="1" x14ac:dyDescent="0.25">
      <c r="A647" s="274"/>
      <c r="E647" s="345"/>
      <c r="F647" s="346"/>
      <c r="G647" s="347"/>
      <c r="H647" s="15"/>
      <c r="I647" s="348"/>
      <c r="J647" s="348"/>
      <c r="K647" s="348"/>
      <c r="L647" s="348"/>
      <c r="M647" s="348"/>
      <c r="N647" s="348"/>
      <c r="O647" s="348"/>
      <c r="P647" s="368"/>
      <c r="Q647" s="348"/>
      <c r="T647" s="410"/>
      <c r="U647" s="410"/>
    </row>
    <row r="648" spans="1:21" s="1" customFormat="1" x14ac:dyDescent="0.25">
      <c r="A648" s="274"/>
      <c r="E648" s="345"/>
      <c r="F648" s="346"/>
      <c r="G648" s="347"/>
      <c r="H648" s="15"/>
      <c r="I648" s="348"/>
      <c r="J648" s="348"/>
      <c r="K648" s="348"/>
      <c r="L648" s="348"/>
      <c r="M648" s="348"/>
      <c r="N648" s="348"/>
      <c r="O648" s="348"/>
      <c r="P648" s="368"/>
      <c r="Q648" s="348"/>
      <c r="T648" s="410"/>
      <c r="U648" s="410"/>
    </row>
    <row r="649" spans="1:21" s="1" customFormat="1" x14ac:dyDescent="0.25">
      <c r="A649" s="274"/>
      <c r="E649" s="345"/>
      <c r="F649" s="346"/>
      <c r="G649" s="347"/>
      <c r="H649" s="15"/>
      <c r="I649" s="348"/>
      <c r="J649" s="348"/>
      <c r="K649" s="348"/>
      <c r="L649" s="348"/>
      <c r="M649" s="348"/>
      <c r="N649" s="348"/>
      <c r="O649" s="348"/>
      <c r="P649" s="368"/>
      <c r="Q649" s="348"/>
      <c r="T649" s="410"/>
      <c r="U649" s="410"/>
    </row>
    <row r="650" spans="1:21" s="1" customFormat="1" x14ac:dyDescent="0.25">
      <c r="A650" s="274"/>
      <c r="E650" s="345"/>
      <c r="F650" s="346"/>
      <c r="G650" s="347"/>
      <c r="H650" s="15"/>
      <c r="I650" s="348"/>
      <c r="J650" s="348"/>
      <c r="K650" s="348"/>
      <c r="L650" s="348"/>
      <c r="M650" s="348"/>
      <c r="N650" s="348"/>
      <c r="O650" s="348"/>
      <c r="P650" s="368"/>
      <c r="Q650" s="348"/>
      <c r="T650" s="410"/>
      <c r="U650" s="410"/>
    </row>
    <row r="651" spans="1:21" s="1" customFormat="1" x14ac:dyDescent="0.25">
      <c r="A651" s="274"/>
      <c r="E651" s="345"/>
      <c r="F651" s="346"/>
      <c r="G651" s="347"/>
      <c r="H651" s="15"/>
      <c r="I651" s="348"/>
      <c r="J651" s="348"/>
      <c r="K651" s="348"/>
      <c r="L651" s="348"/>
      <c r="M651" s="348"/>
      <c r="N651" s="348"/>
      <c r="O651" s="348"/>
      <c r="P651" s="368"/>
      <c r="Q651" s="348"/>
      <c r="T651" s="410"/>
      <c r="U651" s="410"/>
    </row>
    <row r="652" spans="1:21" s="1" customFormat="1" x14ac:dyDescent="0.25">
      <c r="A652" s="274"/>
      <c r="E652" s="345"/>
      <c r="F652" s="346"/>
      <c r="G652" s="347"/>
      <c r="H652" s="15"/>
      <c r="I652" s="348"/>
      <c r="J652" s="348"/>
      <c r="K652" s="348"/>
      <c r="L652" s="348"/>
      <c r="M652" s="348"/>
      <c r="N652" s="348"/>
      <c r="O652" s="348"/>
      <c r="P652" s="368"/>
      <c r="Q652" s="348"/>
      <c r="T652" s="410"/>
      <c r="U652" s="410"/>
    </row>
    <row r="653" spans="1:21" s="1" customFormat="1" x14ac:dyDescent="0.25">
      <c r="A653" s="274"/>
      <c r="E653" s="345"/>
      <c r="F653" s="346"/>
      <c r="G653" s="347"/>
      <c r="H653" s="15"/>
      <c r="I653" s="348"/>
      <c r="J653" s="348"/>
      <c r="K653" s="348"/>
      <c r="L653" s="348"/>
      <c r="M653" s="348"/>
      <c r="N653" s="348"/>
      <c r="O653" s="348"/>
      <c r="P653" s="368"/>
      <c r="Q653" s="348"/>
      <c r="T653" s="410"/>
      <c r="U653" s="410"/>
    </row>
    <row r="654" spans="1:21" s="1" customFormat="1" x14ac:dyDescent="0.25">
      <c r="A654" s="274"/>
      <c r="E654" s="345"/>
      <c r="F654" s="346"/>
      <c r="G654" s="347"/>
      <c r="H654" s="15"/>
      <c r="I654" s="348"/>
      <c r="J654" s="348"/>
      <c r="K654" s="348"/>
      <c r="L654" s="348"/>
      <c r="M654" s="348"/>
      <c r="N654" s="348"/>
      <c r="O654" s="348"/>
      <c r="P654" s="368"/>
      <c r="Q654" s="348"/>
      <c r="T654" s="410"/>
      <c r="U654" s="410"/>
    </row>
    <row r="655" spans="1:21" s="1" customFormat="1" x14ac:dyDescent="0.25">
      <c r="A655" s="274"/>
      <c r="E655" s="345"/>
      <c r="F655" s="346"/>
      <c r="G655" s="347"/>
      <c r="H655" s="15"/>
      <c r="I655" s="348"/>
      <c r="J655" s="348"/>
      <c r="K655" s="348"/>
      <c r="L655" s="348"/>
      <c r="M655" s="348"/>
      <c r="N655" s="348"/>
      <c r="O655" s="348"/>
      <c r="P655" s="368"/>
      <c r="Q655" s="348"/>
      <c r="T655" s="410"/>
      <c r="U655" s="410"/>
    </row>
    <row r="656" spans="1:21" s="1" customFormat="1" x14ac:dyDescent="0.25">
      <c r="A656" s="274"/>
      <c r="E656" s="345"/>
      <c r="F656" s="346"/>
      <c r="G656" s="347"/>
      <c r="H656" s="15"/>
      <c r="I656" s="348"/>
      <c r="J656" s="348"/>
      <c r="K656" s="348"/>
      <c r="L656" s="348"/>
      <c r="M656" s="348"/>
      <c r="N656" s="348"/>
      <c r="O656" s="348"/>
      <c r="P656" s="368"/>
      <c r="Q656" s="348"/>
      <c r="T656" s="410"/>
      <c r="U656" s="410"/>
    </row>
    <row r="657" spans="1:21" s="1" customFormat="1" x14ac:dyDescent="0.25">
      <c r="A657" s="274"/>
      <c r="E657" s="345"/>
      <c r="F657" s="346"/>
      <c r="G657" s="347"/>
      <c r="H657" s="15"/>
      <c r="I657" s="348"/>
      <c r="J657" s="348"/>
      <c r="K657" s="348"/>
      <c r="L657" s="348"/>
      <c r="M657" s="348"/>
      <c r="N657" s="348"/>
      <c r="O657" s="348"/>
      <c r="P657" s="368"/>
      <c r="Q657" s="348"/>
      <c r="T657" s="410"/>
      <c r="U657" s="410"/>
    </row>
    <row r="658" spans="1:21" s="1" customFormat="1" x14ac:dyDescent="0.25">
      <c r="A658" s="274"/>
      <c r="E658" s="345"/>
      <c r="F658" s="346"/>
      <c r="G658" s="347"/>
      <c r="H658" s="15"/>
      <c r="I658" s="348"/>
      <c r="J658" s="348"/>
      <c r="K658" s="348"/>
      <c r="L658" s="348"/>
      <c r="M658" s="348"/>
      <c r="N658" s="348"/>
      <c r="O658" s="348"/>
      <c r="P658" s="368"/>
      <c r="Q658" s="348"/>
      <c r="T658" s="410"/>
      <c r="U658" s="410"/>
    </row>
    <row r="659" spans="1:21" s="1" customFormat="1" x14ac:dyDescent="0.25">
      <c r="A659" s="274"/>
      <c r="E659" s="345"/>
      <c r="F659" s="346"/>
      <c r="G659" s="347"/>
      <c r="H659" s="15"/>
      <c r="I659" s="348"/>
      <c r="J659" s="348"/>
      <c r="K659" s="348"/>
      <c r="L659" s="348"/>
      <c r="M659" s="348"/>
      <c r="N659" s="348"/>
      <c r="O659" s="348"/>
      <c r="P659" s="368"/>
      <c r="Q659" s="348"/>
      <c r="T659" s="410"/>
      <c r="U659" s="410"/>
    </row>
    <row r="660" spans="1:21" s="1" customFormat="1" x14ac:dyDescent="0.25">
      <c r="A660" s="274"/>
      <c r="E660" s="345"/>
      <c r="F660" s="346"/>
      <c r="G660" s="347"/>
      <c r="H660" s="15"/>
      <c r="I660" s="348"/>
      <c r="J660" s="348"/>
      <c r="K660" s="348"/>
      <c r="L660" s="348"/>
      <c r="M660" s="348"/>
      <c r="N660" s="348"/>
      <c r="O660" s="348"/>
      <c r="P660" s="368"/>
      <c r="Q660" s="348"/>
      <c r="T660" s="410"/>
      <c r="U660" s="410"/>
    </row>
    <row r="661" spans="1:21" s="1" customFormat="1" x14ac:dyDescent="0.25">
      <c r="A661" s="274"/>
      <c r="E661" s="345"/>
      <c r="F661" s="346"/>
      <c r="G661" s="347"/>
      <c r="H661" s="15"/>
      <c r="I661" s="348"/>
      <c r="J661" s="348"/>
      <c r="K661" s="348"/>
      <c r="L661" s="348"/>
      <c r="M661" s="348"/>
      <c r="N661" s="348"/>
      <c r="O661" s="348"/>
      <c r="P661" s="368"/>
      <c r="Q661" s="348"/>
      <c r="T661" s="410"/>
      <c r="U661" s="410"/>
    </row>
    <row r="662" spans="1:21" s="1" customFormat="1" x14ac:dyDescent="0.25">
      <c r="A662" s="274"/>
      <c r="E662" s="345"/>
      <c r="F662" s="346"/>
      <c r="G662" s="347"/>
      <c r="H662" s="15"/>
      <c r="I662" s="348"/>
      <c r="J662" s="348"/>
      <c r="K662" s="348"/>
      <c r="L662" s="348"/>
      <c r="M662" s="348"/>
      <c r="N662" s="348"/>
      <c r="O662" s="348"/>
      <c r="P662" s="368"/>
      <c r="Q662" s="348"/>
      <c r="T662" s="410"/>
      <c r="U662" s="410"/>
    </row>
    <row r="663" spans="1:21" s="1" customFormat="1" x14ac:dyDescent="0.25">
      <c r="A663" s="274"/>
      <c r="E663" s="345"/>
      <c r="F663" s="346"/>
      <c r="G663" s="347"/>
      <c r="H663" s="15"/>
      <c r="I663" s="348"/>
      <c r="J663" s="348"/>
      <c r="K663" s="348"/>
      <c r="L663" s="348"/>
      <c r="M663" s="348"/>
      <c r="N663" s="348"/>
      <c r="O663" s="348"/>
      <c r="P663" s="368"/>
      <c r="Q663" s="348"/>
      <c r="T663" s="410"/>
      <c r="U663" s="410"/>
    </row>
    <row r="664" spans="1:21" s="1" customFormat="1" x14ac:dyDescent="0.25">
      <c r="A664" s="274"/>
      <c r="E664" s="345"/>
      <c r="F664" s="346"/>
      <c r="G664" s="347"/>
      <c r="H664" s="15"/>
      <c r="I664" s="348"/>
      <c r="J664" s="348"/>
      <c r="K664" s="348"/>
      <c r="L664" s="348"/>
      <c r="M664" s="348"/>
      <c r="N664" s="348"/>
      <c r="O664" s="348"/>
      <c r="P664" s="368"/>
      <c r="Q664" s="348"/>
      <c r="T664" s="410"/>
      <c r="U664" s="410"/>
    </row>
  </sheetData>
  <sheetProtection algorithmName="SHA-512" hashValue="x+rzgDS5b5U3Ix3gLrwM5aWf9BS9zvy5tvWDGTGMXAl1kP63haXWGtFr+kf6HBMzZE9WKkBIyFj2cZSphsMJvQ==" saltValue="dOESR0cGCkHLPjp10FCFQw==" spinCount="100000" sheet="1" formatCells="0" formatColumns="0" formatRows="0" insertHyperlinks="0" deleteColumns="0" deleteRows="0" sort="0" autoFilter="0" pivotTables="0"/>
  <protectedRanges>
    <protectedRange algorithmName="SHA-512" hashValue="f0GBF1Icq3TKM1CzzOHyfk6mo8twr9ZxCfmLliiQjGeVKtjdZ4abAbCV+0Z8X6DUjTEQEjm7HOawWuIUHcAUXg==" saltValue="AnLCiEPq4CJD+HsyzqLZJQ==" spinCount="100000" sqref="K6" name="Exchange Rate"/>
  </protectedRanges>
  <mergeCells count="9">
    <mergeCell ref="C2:H2"/>
    <mergeCell ref="C4:H4"/>
    <mergeCell ref="C6:F6"/>
    <mergeCell ref="R4:R8"/>
    <mergeCell ref="S4:S8"/>
    <mergeCell ref="H8:I8"/>
    <mergeCell ref="J8:K8"/>
    <mergeCell ref="L8:O8"/>
    <mergeCell ref="A7:B7"/>
  </mergeCells>
  <phoneticPr fontId="13" type="noConversion"/>
  <pageMargins left="0.7" right="0.7" top="0.75" bottom="0.75" header="0.3" footer="0.3"/>
  <pageSetup scale="29"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9522FF8-2213-4C8F-98B2-2F7AA72DD30A}">
          <x14:formula1>
            <xm:f>'Budget Instructions'!$C$40:$C$41</xm:f>
          </x14:formula1>
          <xm:sqref>K4</xm:sqref>
        </x14:dataValidation>
        <x14:dataValidation type="list" allowBlank="1" showInputMessage="1" showErrorMessage="1" xr:uid="{BF802388-5830-4D84-8E92-4388401D1C98}">
          <x14:formula1>
            <xm:f>'Budget Instructions'!$D$40:$D$41</xm:f>
          </x14:formula1>
          <xm:sqref>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C03B0-0F3F-47B5-91AE-21A2CA63EC62}">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6C967E6AA6AE45AC9D4A11FE97B644" ma:contentTypeVersion="14" ma:contentTypeDescription="Create a new document." ma:contentTypeScope="" ma:versionID="8ca70f7b58080ac3d31de45f775d49ee">
  <xsd:schema xmlns:xsd="http://www.w3.org/2001/XMLSchema" xmlns:xs="http://www.w3.org/2001/XMLSchema" xmlns:p="http://schemas.microsoft.com/office/2006/metadata/properties" xmlns:ns2="ce0b05a6-cdd4-44d6-ba56-333e5210983c" xmlns:ns3="387b4297-9979-48b1-937b-f282a7a99dbd" targetNamespace="http://schemas.microsoft.com/office/2006/metadata/properties" ma:root="true" ma:fieldsID="313d64226d648d44bcf1068f039cc419" ns2:_="" ns3:_="">
    <xsd:import namespace="ce0b05a6-cdd4-44d6-ba56-333e5210983c"/>
    <xsd:import namespace="387b4297-9979-48b1-937b-f282a7a99d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0b05a6-cdd4-44d6-ba56-333e521098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5138259-479b-4ea9-b6fc-ca7fc742e572"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7b4297-9979-48b1-937b-f282a7a99db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3f8ffb82-2f71-415f-9455-f9fd234ccd21}" ma:internalName="TaxCatchAll" ma:showField="CatchAllData" ma:web="387b4297-9979-48b1-937b-f282a7a99d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A6CCEB-FA50-4168-89AF-B25680489FB4}">
  <ds:schemaRefs>
    <ds:schemaRef ds:uri="http://schemas.microsoft.com/sharepoint/v3/contenttype/forms"/>
  </ds:schemaRefs>
</ds:datastoreItem>
</file>

<file path=customXml/itemProps2.xml><?xml version="1.0" encoding="utf-8"?>
<ds:datastoreItem xmlns:ds="http://schemas.openxmlformats.org/officeDocument/2006/customXml" ds:itemID="{054C05DF-C8CA-4D4D-B34D-4866E8D58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0b05a6-cdd4-44d6-ba56-333e5210983c"/>
    <ds:schemaRef ds:uri="387b4297-9979-48b1-937b-f282a7a99d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Instructions</vt:lpstr>
      <vt:lpstr>Summary Budget</vt:lpstr>
      <vt:lpstr>Detailed FCiv BUDGET 2024-2026</vt:lpstr>
      <vt:lpstr>Sheet1</vt:lpstr>
      <vt:lpstr>'Detailed FCiv BUDGET 2024-2026'!Print_Area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Daisy Kibon</dc:creator>
  <cp:lastModifiedBy>Daisy Kibon</cp:lastModifiedBy>
  <cp:lastPrinted>2024-10-09T23:02:55Z</cp:lastPrinted>
  <dcterms:created xsi:type="dcterms:W3CDTF">2024-10-09T14:50:38Z</dcterms:created>
  <dcterms:modified xsi:type="dcterms:W3CDTF">2024-10-16T18:03:46Z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4ca39e-8920-426d-980e-9674961a4e31_Enabled">
    <vt:lpwstr>true</vt:lpwstr>
  </property>
  <property fmtid="{D5CDD505-2E9C-101B-9397-08002B2CF9AE}" pid="3" name="MSIP_Label_0d4ca39e-8920-426d-980e-9674961a4e31_SetDate">
    <vt:lpwstr>2024-10-09T15:13:29Z</vt:lpwstr>
  </property>
  <property fmtid="{D5CDD505-2E9C-101B-9397-08002B2CF9AE}" pid="4" name="MSIP_Label_0d4ca39e-8920-426d-980e-9674961a4e31_Method">
    <vt:lpwstr>Standard</vt:lpwstr>
  </property>
  <property fmtid="{D5CDD505-2E9C-101B-9397-08002B2CF9AE}" pid="5" name="MSIP_Label_0d4ca39e-8920-426d-980e-9674961a4e31_Name">
    <vt:lpwstr>Public document</vt:lpwstr>
  </property>
  <property fmtid="{D5CDD505-2E9C-101B-9397-08002B2CF9AE}" pid="6" name="MSIP_Label_0d4ca39e-8920-426d-980e-9674961a4e31_SiteId">
    <vt:lpwstr>bc5a863f-c04e-4647-8577-46ee302e77c0</vt:lpwstr>
  </property>
  <property fmtid="{D5CDD505-2E9C-101B-9397-08002B2CF9AE}" pid="7" name="MSIP_Label_0d4ca39e-8920-426d-980e-9674961a4e31_ActionId">
    <vt:lpwstr>839dad07-dbf0-4bd1-8741-2f2c4853d7e4</vt:lpwstr>
  </property>
  <property fmtid="{D5CDD505-2E9C-101B-9397-08002B2CF9AE}" pid="8" name="MSIP_Label_0d4ca39e-8920-426d-980e-9674961a4e31_ContentBits">
    <vt:lpwstr>0</vt:lpwstr>
  </property>
</Properties>
</file>